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223.elisha.s\Desktop\אלישע\עבודה\דירוג\2020\"/>
    </mc:Choice>
  </mc:AlternateContent>
  <bookViews>
    <workbookView xWindow="-105" yWindow="-105" windowWidth="19425" windowHeight="10425" tabRatio="735"/>
  </bookViews>
  <sheets>
    <sheet name="הסבר כללי" sheetId="1" r:id="rId1"/>
    <sheet name="0 - בסיס לחישוב יחסי" sheetId="7" r:id="rId2"/>
    <sheet name="1 - אקלים ואיכות אוויר" sheetId="2" r:id="rId3"/>
    <sheet name="2 - פסולת" sheetId="3" r:id="rId4"/>
    <sheet name="3 - מים ושפכים" sheetId="4" r:id="rId5"/>
    <sheet name="4 - יעדים" sheetId="8" r:id="rId6"/>
    <sheet name="סיכום נתונים" sheetId="5"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6" i="5" l="1"/>
  <c r="D45" i="5"/>
  <c r="D44" i="5"/>
  <c r="D37" i="5" l="1"/>
  <c r="D38" i="5"/>
  <c r="D39" i="5"/>
  <c r="D40" i="5"/>
  <c r="D41" i="5"/>
  <c r="D42" i="5"/>
  <c r="D36" i="5"/>
  <c r="D23" i="5" l="1"/>
  <c r="E45" i="5" l="1"/>
  <c r="E10" i="5" s="1"/>
  <c r="F45" i="5"/>
  <c r="E18" i="5" s="1"/>
  <c r="E46" i="5"/>
  <c r="F11" i="5" s="1"/>
  <c r="F46" i="5"/>
  <c r="F19" i="5" s="1"/>
  <c r="F44" i="5"/>
  <c r="D17" i="5" s="1"/>
  <c r="E44" i="5"/>
  <c r="D13" i="5" s="1"/>
  <c r="D15" i="5" l="1"/>
  <c r="E15" i="5"/>
  <c r="D18" i="5"/>
  <c r="E19" i="5"/>
  <c r="D10" i="5"/>
  <c r="K13" i="5" s="1"/>
  <c r="D19" i="5"/>
  <c r="F16" i="5"/>
  <c r="D14" i="5"/>
  <c r="E12" i="5"/>
  <c r="L12" i="5" s="1"/>
  <c r="E11" i="5"/>
  <c r="L11" i="5" s="1"/>
  <c r="F12" i="5"/>
  <c r="E16" i="5"/>
  <c r="F9" i="5"/>
  <c r="F13" i="5"/>
  <c r="F17" i="5"/>
  <c r="D12" i="5"/>
  <c r="D16" i="5"/>
  <c r="E9" i="5"/>
  <c r="E13" i="5"/>
  <c r="L13" i="5" s="1"/>
  <c r="E17" i="5"/>
  <c r="F10" i="5"/>
  <c r="M11" i="5" s="1"/>
  <c r="F14" i="5"/>
  <c r="F18" i="5"/>
  <c r="D11" i="5"/>
  <c r="D9" i="5"/>
  <c r="E14" i="5"/>
  <c r="F15" i="5"/>
  <c r="G24" i="5"/>
  <c r="G25" i="5"/>
  <c r="G26" i="5"/>
  <c r="G27" i="5"/>
  <c r="G28" i="5"/>
  <c r="G29" i="5"/>
  <c r="G30" i="5"/>
  <c r="G31" i="5"/>
  <c r="G32" i="5"/>
  <c r="G23" i="5"/>
  <c r="C15" i="5"/>
  <c r="K12" i="5" l="1"/>
  <c r="K11" i="5"/>
  <c r="O11" i="5" s="1"/>
  <c r="M13" i="5"/>
  <c r="N13" i="5" s="1"/>
  <c r="M12" i="5"/>
  <c r="N12" i="5" s="1"/>
  <c r="N11" i="5"/>
  <c r="D24" i="5"/>
  <c r="D25" i="5"/>
  <c r="D26" i="5"/>
  <c r="D27" i="5"/>
  <c r="D28" i="5"/>
  <c r="D29" i="5"/>
  <c r="D30" i="5"/>
  <c r="D31" i="5"/>
  <c r="D32" i="5"/>
  <c r="O13" i="5" l="1"/>
  <c r="O12" i="5"/>
  <c r="C29" i="5"/>
  <c r="C30" i="5"/>
  <c r="C31" i="5"/>
  <c r="C32" i="5"/>
  <c r="I30" i="5"/>
  <c r="I31" i="5"/>
  <c r="I32" i="5"/>
  <c r="H30" i="5"/>
  <c r="H31" i="5"/>
  <c r="H32" i="5"/>
  <c r="I29" i="5"/>
  <c r="H29" i="5"/>
  <c r="I26" i="5"/>
  <c r="I27" i="5"/>
  <c r="I28" i="5"/>
  <c r="H26" i="5"/>
  <c r="H27" i="5"/>
  <c r="H28" i="5"/>
  <c r="C27" i="5"/>
  <c r="C28" i="5"/>
  <c r="C26" i="5"/>
  <c r="H24" i="5"/>
  <c r="I24" i="5"/>
  <c r="H25" i="5"/>
  <c r="I25" i="5"/>
  <c r="C24" i="5"/>
  <c r="C25" i="5"/>
  <c r="I23" i="5"/>
  <c r="H23" i="5"/>
  <c r="C23" i="5"/>
  <c r="C16" i="5"/>
  <c r="C17" i="5"/>
  <c r="C18" i="5"/>
  <c r="C19" i="5"/>
  <c r="C14" i="5"/>
  <c r="C10" i="5"/>
  <c r="C11" i="5"/>
  <c r="C12" i="5"/>
  <c r="C13" i="5"/>
  <c r="C9" i="5"/>
  <c r="C3" i="5"/>
  <c r="C4" i="5"/>
  <c r="C5" i="5"/>
  <c r="C6" i="5"/>
  <c r="C7" i="5"/>
  <c r="C8" i="5"/>
  <c r="C2" i="5"/>
  <c r="D2" i="5" l="1"/>
  <c r="D7" i="5"/>
  <c r="E8" i="5"/>
  <c r="E4" i="5"/>
  <c r="D5" i="5"/>
  <c r="F6" i="5"/>
  <c r="D3" i="5"/>
  <c r="F5" i="5"/>
  <c r="F8" i="5"/>
  <c r="F4" i="5"/>
  <c r="F2" i="5"/>
  <c r="F7" i="5"/>
  <c r="F3" i="5"/>
  <c r="E7" i="5"/>
  <c r="E2" i="5"/>
  <c r="E6" i="5"/>
  <c r="E5" i="5"/>
  <c r="E3" i="5"/>
  <c r="D6" i="5"/>
  <c r="D8" i="5"/>
  <c r="D4" i="5"/>
  <c r="H6" i="5" l="1"/>
  <c r="F31" i="5"/>
  <c r="E31" i="5" s="1"/>
  <c r="H15" i="5"/>
  <c r="F28" i="5"/>
  <c r="E28" i="5" s="1"/>
  <c r="F29" i="5"/>
  <c r="E29" i="5" s="1"/>
  <c r="G15" i="5"/>
  <c r="I15" i="5"/>
  <c r="H11" i="5"/>
  <c r="E24" i="5"/>
  <c r="F24" i="5"/>
  <c r="E32" i="5"/>
  <c r="F32" i="5"/>
  <c r="F27" i="5"/>
  <c r="E27" i="5" s="1"/>
  <c r="F26" i="5"/>
  <c r="E26" i="5" s="1"/>
  <c r="F25" i="5"/>
  <c r="E25" i="5"/>
  <c r="E30" i="5"/>
  <c r="F30" i="5"/>
  <c r="H3" i="5"/>
  <c r="F23" i="5"/>
  <c r="E23" i="5"/>
  <c r="I16" i="5"/>
  <c r="H5" i="5"/>
  <c r="H8" i="5"/>
  <c r="H7" i="5"/>
  <c r="H4" i="5"/>
  <c r="H2" i="5"/>
  <c r="G8" i="5"/>
  <c r="I8" i="5"/>
  <c r="I7" i="5"/>
  <c r="G7" i="5"/>
  <c r="I6" i="5"/>
  <c r="G6" i="5"/>
  <c r="I5" i="5"/>
  <c r="G5" i="5"/>
  <c r="I4" i="5"/>
  <c r="G4" i="5"/>
  <c r="I3" i="5"/>
  <c r="G3" i="5"/>
  <c r="I2" i="5"/>
  <c r="G2" i="5"/>
  <c r="H12" i="5"/>
  <c r="H13" i="5"/>
  <c r="H10" i="5"/>
  <c r="H9" i="5"/>
  <c r="I13" i="5"/>
  <c r="G13" i="5"/>
  <c r="G12" i="5"/>
  <c r="I12" i="5"/>
  <c r="I11" i="5"/>
  <c r="G11" i="5"/>
  <c r="G10" i="5"/>
  <c r="I10" i="5"/>
  <c r="I9" i="5"/>
  <c r="G9" i="5"/>
  <c r="H18" i="5"/>
  <c r="H17" i="5"/>
  <c r="H19" i="5"/>
  <c r="H16" i="5"/>
  <c r="G16" i="5"/>
  <c r="H14" i="5"/>
  <c r="G19" i="5"/>
  <c r="I19" i="5"/>
  <c r="I18" i="5"/>
  <c r="G18" i="5"/>
  <c r="I17" i="5"/>
  <c r="G17" i="5"/>
  <c r="G14" i="5"/>
  <c r="I14" i="5"/>
</calcChain>
</file>

<file path=xl/sharedStrings.xml><?xml version="1.0" encoding="utf-8"?>
<sst xmlns="http://schemas.openxmlformats.org/spreadsheetml/2006/main" count="207" uniqueCount="137">
  <si>
    <t>מספר הערות לגבי אופן מילוי הנתונים:</t>
  </si>
  <si>
    <t>הדירוג מתייחס לביצועי החברה לאורך 3 השנים האחרונות. לכן, יש למלא נתונים עבור כל שלוש השנים הרלוונטיות. מחסור בנתונים יגרור הורדה של הניקוד.</t>
  </si>
  <si>
    <r>
      <t xml:space="preserve">קובץ זה הינו ייחודי עבור חברות המשויכות </t>
    </r>
    <r>
      <rPr>
        <b/>
        <sz val="11"/>
        <color rgb="FFFF0000"/>
        <rFont val="Arial"/>
        <family val="2"/>
        <scheme val="minor"/>
      </rPr>
      <t>לענף א'</t>
    </r>
    <r>
      <rPr>
        <sz val="11"/>
        <color theme="1"/>
        <rFont val="Arial"/>
        <family val="2"/>
        <charset val="177"/>
        <scheme val="minor"/>
      </rPr>
      <t xml:space="preserve"> בדירוג ואיננו מותאם עבור חברות מענפים ב' או ג'.</t>
    </r>
  </si>
  <si>
    <t>סוג הנתון היחסי</t>
  </si>
  <si>
    <t>סעיף</t>
  </si>
  <si>
    <t>נתון לדיווח</t>
  </si>
  <si>
    <t xml:space="preserve">יחידות </t>
  </si>
  <si>
    <t>צריכת אנרגיה כוללת</t>
  </si>
  <si>
    <t>הערות</t>
  </si>
  <si>
    <t>קוט"ש</t>
  </si>
  <si>
    <t>טביעת רגל פחמנית לסה"כ פעילות החברה</t>
  </si>
  <si>
    <t>טון אקוויוולנטי CO2</t>
  </si>
  <si>
    <t>מזהם אוויר א</t>
  </si>
  <si>
    <t>מזהם אוויר ב</t>
  </si>
  <si>
    <t>מזהם אוויר ג</t>
  </si>
  <si>
    <t>בחר מרשימה</t>
  </si>
  <si>
    <t>ישנה אפשרות להוספה של הערות בתאים המסומנים בירוק.</t>
  </si>
  <si>
    <t>במידה ואין לחברה נתונים עבור סעיף מסוים, יש לציין הערה במקום הייעודי לכך בתוספת הסבר.</t>
  </si>
  <si>
    <t>הערות לתחום אקלים ואיכות אוויר:</t>
  </si>
  <si>
    <t>הערות לתחום פסולת:</t>
  </si>
  <si>
    <t>פסולת מסוכנת מוגדרת כפסולת של חומר מסוכן כהגדרתו בחוק החומרים המסוכנים התשנ"ג 1993.</t>
  </si>
  <si>
    <t>סה"כ פסולת מוצקה</t>
  </si>
  <si>
    <t>טון פסולת</t>
  </si>
  <si>
    <t>צריכת מים שפירים</t>
  </si>
  <si>
    <t>מ"ק</t>
  </si>
  <si>
    <t>הערות לתחום מים ושפכים:</t>
  </si>
  <si>
    <t>מזהם שפכים א</t>
  </si>
  <si>
    <t>מזהם שפכים ג</t>
  </si>
  <si>
    <t>מזהם שפכים ב</t>
  </si>
  <si>
    <t>תחום</t>
  </si>
  <si>
    <t>אקלים ואנרגיה</t>
  </si>
  <si>
    <t>פסולת</t>
  </si>
  <si>
    <t>מים ושפכים</t>
  </si>
  <si>
    <t>פירוט סעיף</t>
  </si>
  <si>
    <t>בגליון 4 יש למלא את היעדים שהציבה החברה בתחום האנרגיה, הפסולת, המים והשפכים. הדירוג מתייחס הן לעצם הצבת יעדים והן לעמידה בהם (על פי הנתונים המדווחים).</t>
  </si>
  <si>
    <t>פירוט</t>
  </si>
  <si>
    <t>יעד עתידי</t>
  </si>
  <si>
    <t>שנת יעד</t>
  </si>
  <si>
    <t>אנרגיה ואקלים</t>
  </si>
  <si>
    <t>צמצום צריכת אנרגיה</t>
  </si>
  <si>
    <t>הערות לנושא יעדים:</t>
  </si>
  <si>
    <t>יעד עתידי ללא שנת יעד או יעד כמותי ברור לא יקבל ניקוד.</t>
  </si>
  <si>
    <t>הגברת השימוש באנרגיות חלופיות</t>
  </si>
  <si>
    <t>צמצום נסועה</t>
  </si>
  <si>
    <t>% הפחתה בנסועה הכוללת של החברה</t>
  </si>
  <si>
    <t>% הפחתה בצריכת האנרגיה הכוללת של החברה</t>
  </si>
  <si>
    <t>עמידה ביעדים:</t>
  </si>
  <si>
    <t xml:space="preserve">תחום </t>
  </si>
  <si>
    <t>עמידה ביעד</t>
  </si>
  <si>
    <t>יעד עתידי (%)</t>
  </si>
  <si>
    <t>שימוש באנרגיות חלופיות איננו כולל אנרגיה המיוצרת על ידי חברת החשמל (רק ייצור אנרגיה עצמי או רכישה מספק אנרגיה פרטי).</t>
  </si>
  <si>
    <t>נסועה שנתית</t>
  </si>
  <si>
    <t>הפחתת כמות פסולת מסוכנת</t>
  </si>
  <si>
    <t>מיחזור פסולת מוצקה</t>
  </si>
  <si>
    <t>שימוש חוזר בפסולת מוצקה</t>
  </si>
  <si>
    <t>% הפחתה בכמות פסולת מסוכנת</t>
  </si>
  <si>
    <t>הגדלת % פסולת מוצקה המועברת למיחזור</t>
  </si>
  <si>
    <t>הגדלת % שימוש חוזר בפסולת מוצקה</t>
  </si>
  <si>
    <t>הפחתת צריכת המים</t>
  </si>
  <si>
    <t>% הפחתה בצריכת המים הכוללת של החברה</t>
  </si>
  <si>
    <t>הגברת שימוש בקולחין</t>
  </si>
  <si>
    <t>צמצום כמות השפכים</t>
  </si>
  <si>
    <t>% הפחתה בכמות השפכים המיוצרים בחברה</t>
  </si>
  <si>
    <t>במידה ואין יעד לסעיף מסוים ניתן להשאיר את התא ללא נתון.</t>
  </si>
  <si>
    <t>סה"כ פסולת מסוכנת</t>
  </si>
  <si>
    <t>הישג בפועל (%)</t>
  </si>
  <si>
    <r>
      <rPr>
        <b/>
        <sz val="11"/>
        <color rgb="FFFF0000"/>
        <rFont val="Arial"/>
        <family val="2"/>
        <scheme val="minor"/>
      </rPr>
      <t>יש למלא נתונים מדויקים בלבד</t>
    </r>
    <r>
      <rPr>
        <sz val="11"/>
        <color theme="1"/>
        <rFont val="Arial"/>
        <family val="2"/>
        <charset val="177"/>
        <scheme val="minor"/>
      </rPr>
      <t xml:space="preserve"> הנתמכים בנתוני דיגום, תעודות משלוח וכו'. </t>
    </r>
  </si>
  <si>
    <t>% הגדלה בחלקן של אנרגיות חלופיות מתוך סך צריכת האנרגיה של החברה</t>
  </si>
  <si>
    <t>סה"כ פסולת מוצקה שהועברה להטמנה</t>
  </si>
  <si>
    <t>סה"כ פסולת מוצקה שהועברה למיחזור</t>
  </si>
  <si>
    <t>סה"כ פסולת מוצקה שהועברה לשימוש חוזר</t>
  </si>
  <si>
    <r>
      <t xml:space="preserve">הדירוג מבצע נירמול של הנתונים על פי פעילות החברה. בלשונית 0 יש להזין את הנתונים הרלוונטיים לצורך חישוב הנתון היחסי, ואילו בשאר הלשוניות יש להזין נתונים אבסולוטיים. </t>
    </r>
    <r>
      <rPr>
        <b/>
        <sz val="11"/>
        <color rgb="FFFF0000"/>
        <rFont val="Arial"/>
        <family val="2"/>
        <scheme val="minor"/>
      </rPr>
      <t>ללא נתונים אלו לא יינתן ניקוד על כל השאלות</t>
    </r>
    <r>
      <rPr>
        <sz val="11"/>
        <color theme="1"/>
        <rFont val="Arial"/>
        <family val="2"/>
        <charset val="177"/>
        <scheme val="minor"/>
      </rPr>
      <t>.</t>
    </r>
  </si>
  <si>
    <t>במידה ואין העברת פסולת להטמנה/מיחזור/שימוש חוזר יש לציין במקום הרלוונטי כי הכמות הינה 0.</t>
  </si>
  <si>
    <t>% הגדלת החלק היחסי של מי קולחין מתוך כלל מקורות המים של החברה</t>
  </si>
  <si>
    <t>כמות שפכים מיוצרת</t>
  </si>
  <si>
    <t>צריכת מים מושבים</t>
  </si>
  <si>
    <t>הפחתת כמות פסולת מוצקה להטמנה</t>
  </si>
  <si>
    <t>% הפחתה בכמות פסולת מוצקה להטמנה</t>
  </si>
  <si>
    <t>בחר מרשימה נפתחת</t>
  </si>
  <si>
    <t>אקלים ואיכות אוויר</t>
  </si>
  <si>
    <t>פירוט מקורות אנרגיה עבור חברות המייצרות אנרגיה:</t>
  </si>
  <si>
    <t>ציין מקור אנרגיה (מזוט, גפ"מ וכו')</t>
  </si>
  <si>
    <t>8-א</t>
  </si>
  <si>
    <t>8-ב</t>
  </si>
  <si>
    <t>8-ג</t>
  </si>
  <si>
    <t xml:space="preserve">פסולת </t>
  </si>
  <si>
    <t>מים</t>
  </si>
  <si>
    <t>שיעור פסולת מוצקה שהועברה להטמנה</t>
  </si>
  <si>
    <t>שיעור פסולת מוצקה שהועברה למיחזור</t>
  </si>
  <si>
    <t>שיעור פסולת מוצקה שהועברה לשימוש חוזר</t>
  </si>
  <si>
    <r>
      <rPr>
        <b/>
        <u/>
        <sz val="11"/>
        <rFont val="Arial"/>
        <family val="2"/>
        <scheme val="minor"/>
      </rPr>
      <t>הערות לנושא הנתון היחסי</t>
    </r>
    <r>
      <rPr>
        <b/>
        <sz val="11"/>
        <rFont val="Arial"/>
        <family val="2"/>
        <scheme val="minor"/>
      </rPr>
      <t xml:space="preserve">
</t>
    </r>
    <r>
      <rPr>
        <sz val="11"/>
        <rFont val="Arial"/>
        <family val="2"/>
        <scheme val="minor"/>
      </rPr>
      <t>על הנתון היחסי להתחשב במוצרים המיוצרים או משווקים בישראל בלבד.
יש להזין את סוג הנתון היחסי הרצוי עבור כל תחום.</t>
    </r>
  </si>
  <si>
    <t>צריכת אנרגיות מתחדשות</t>
  </si>
  <si>
    <t>צריכת אנרגיות חלופיות</t>
  </si>
  <si>
    <t>2א</t>
  </si>
  <si>
    <t>2ב</t>
  </si>
  <si>
    <t>חברות אשר מייצרות אנרגיה באופן עצמאי נדרשות לפרט את כמות האנרגיה המיוצרת לפי כל מקור דלק (מזוט, גפ"מ וכו') בסעיף 8, וזאת בנוסף לפירוט צריכת האנרגיה הכללית המצוינת בסעיף 1. הניקוד במקרה זה יינתן על עצם הדיווח ולא על בסיס ביצועים.
שימוש באנרגיות מתחדשות וחלופיות (סעיף 2א ו-2ב) איננו כולל אנרגיה המיוצרת על ידי חברת החשמל (רק ייצור אנרגיה עצמי או רכישה מספק אנרגיה פרטי). יש לציין בהערות את סוג האנרגיות המתחדשות/חלופיות המשמשות את החברה. אנרגיות מתחדשות כוללות הפקת אנרגיה ממקורות מתחדשים (אנרגיה סולארית, רוח, גיאותרמית וכו'). אנרגיות חלופיות כוללות הפקת אנרגיה ממקורות עדיפים מבחינה סביבתית על פני פחם/מזוט או בטכנולוגיות שמקטינות את ההשפעה הסביבתית (למשל קוגנרציה).
נסועה שנתית כוללת רכבים פרטיים, רכבי ליסינג, רכבי הובלה וכל רכב נוסף שהחברה משתתפת בעלות האחזקה שלו.
חישוב טביעת הרגל הפחמנית יכול להיעשות על ידי יועץ מומחה או על ידי שימוש במחשבון ייעודי (עדיפות לשימוש ביועץ חיצוני). על החישוב לכלול מוצרים שמיוצרים על ידי החברה או משווקים על ידה בישראל.
בסעיפים 5-7 הנכם מתבקשים לדרג את 3 מזהמי האוויר שהינם הרלוונטיים ביותר לפעילות החברה. אנא פרטו את סוג המזהם בעמודה B ואת יחידות המדידה בעמודה C. סעיפים אלו יכולים לכלול את מזהמי האוויר הקריטריוניים (אוזון, NOx, SO2, CO, PM, Pb), מזהמים שבהם נדרשת החברה להיתר פליטה, וכן כל מזהם אחר שרעילותו או כמות הפליטה שלו עשויים לעורר בעיה. ניתן להתייעץ עם האנליסטים הסביבתיים בנושא.
במידה ועבור מזהם מסוים אין ניטור רציף ניתן לחשב ריכוז ממוצע על פי נתוני הדיגום הכי עדכניים שבנמצא (יש לציין זאת בהערות), תוך המרה ליחידות PPM או טון מזהם.
במידה ויש שינויים חריגים בנתונים - אנא ציינו את הסיבה להם בסעיף ההערות.</t>
  </si>
  <si>
    <t>במידה וסעיף מסויים איננו רלוונטי לפעילות החברה (למשל סעיף הבודק פליטות מזהמי אוויר בעוד שלחברה אין פליטות מסוג זה) יש לציין זאת במפורש במקום הייעודי לכך בתוספת הסבר.</t>
  </si>
  <si>
    <t>נתון יחסי לחישוב נתוני 2017</t>
  </si>
  <si>
    <t>4א</t>
  </si>
  <si>
    <t>4ב</t>
  </si>
  <si>
    <t>סה"כ פסולת מסוכנת שהועברה להטמנה</t>
  </si>
  <si>
    <t>סה"כ פסולת מסוכנת שהועברה למיחזור</t>
  </si>
  <si>
    <t>סה"כ פסולת מסוכנת שהועברה לשימוש חוזר</t>
  </si>
  <si>
    <t>שינוי בשנה האחרונה</t>
  </si>
  <si>
    <t>שינוי רב שנתי</t>
  </si>
  <si>
    <t xml:space="preserve">טביעת רגל פחמנית  Scope 1: פליטות פחמן כפליטה ישירה משריפת דלקים ודליפת גזים לאטמוספירה </t>
  </si>
  <si>
    <t>טביעת רגל פחמנית  Scope 2: פליטות פחמן כתוצאה מרכישת אנרגיה ממקור חיצוני</t>
  </si>
  <si>
    <t>נתון 2017</t>
  </si>
  <si>
    <t>אנרגיה</t>
  </si>
  <si>
    <t>נתון יחסי לחישוב נתוני 2018</t>
  </si>
  <si>
    <t>נתון 2018</t>
  </si>
  <si>
    <t>יעד שנקבע לשנת 2019</t>
  </si>
  <si>
    <t>נתון יחסי 2018</t>
  </si>
  <si>
    <t>שינוי 2017-2018</t>
  </si>
  <si>
    <t>יעד 2019 (%)</t>
  </si>
  <si>
    <t>בסיס לחישוב נתון יחסי 2016</t>
  </si>
  <si>
    <t>בסיס לחישוב נתון יחסי 2017</t>
  </si>
  <si>
    <t>בסיס לחישוב נתון יחסי 2018</t>
  </si>
  <si>
    <t>קובץ הנתונים המובא לפניכם מהווה כלי להערכת פעילותן של חברות המשתתפות בדירוג מעלה 2020 בתחום האקלים, איכות אוויר, פסולת, צריכת מים ושפכים.</t>
  </si>
  <si>
    <r>
      <t xml:space="preserve">בגליונות 1-3 יש למלא את כל הנתונים הנדרשים. התאים בהם נדרשת החברה למלא נתונים מסומנים בצהוב. </t>
    </r>
    <r>
      <rPr>
        <b/>
        <sz val="11"/>
        <color rgb="FFFF0000"/>
        <rFont val="Arial"/>
        <family val="2"/>
        <scheme val="minor"/>
      </rPr>
      <t>במידה ונתון מסוים חסר, לא יינתן ניקוד עבור אותו סעיף.</t>
    </r>
  </si>
  <si>
    <t>נתון יחסי לחישוב נתוני 2019</t>
  </si>
  <si>
    <t>נתון 2019</t>
  </si>
  <si>
    <t>האם החברה עמדה ביעד שהוצב לשנת 2019?</t>
  </si>
  <si>
    <t>יעד שנקבע לשנת 2020</t>
  </si>
  <si>
    <t>היעד לשנת 2019 צריך להיות מחושב ביחס לנתוני 2018 (כלומר % הפחתה ביחס לנתוני השנה הנ"ל).</t>
  </si>
  <si>
    <t>בעמודה F יש לציין האם החברה עמדה ביעד שהוצב לשנת 2019, ומהם הביצועים בפועל שהושגו עבור היעד הרלוונטי.</t>
  </si>
  <si>
    <t>נתון יחסי 2017</t>
  </si>
  <si>
    <t>נתון יחסי 2019</t>
  </si>
  <si>
    <t>שינוי 2018-2019</t>
  </si>
  <si>
    <t>יעד 2020 (%)</t>
  </si>
  <si>
    <t>במידה וזו הפעם הראשונה שבה החברה משתתפת בדירוג מעלה ניתן למלא נתונים רק עבור השנה החולפת.</t>
  </si>
  <si>
    <r>
      <t xml:space="preserve">בלשונית הסיכום מתבצע סיכום של כלל הנתונים היחסיים שהוזנו בלשוניות האחרות. החישוב הינו אוטומטי על פי הנתונים שהזנתם. </t>
    </r>
    <r>
      <rPr>
        <b/>
        <sz val="11"/>
        <color rgb="FFFF0000"/>
        <rFont val="Arial"/>
        <family val="2"/>
        <scheme val="minor"/>
      </rPr>
      <t>אין לשנות נתונים באופן ידני בלשונית זו</t>
    </r>
    <r>
      <rPr>
        <sz val="11"/>
        <color theme="1"/>
        <rFont val="Arial"/>
        <family val="2"/>
        <charset val="177"/>
        <scheme val="minor"/>
      </rPr>
      <t>.</t>
    </r>
  </si>
  <si>
    <r>
      <t xml:space="preserve">אנא  וודאו בטרם הגשת הקובץ כי מולאו כל הנתונים הנדרשים. </t>
    </r>
    <r>
      <rPr>
        <b/>
        <sz val="11"/>
        <color rgb="FFFF0000"/>
        <rFont val="Arial"/>
        <family val="2"/>
        <scheme val="minor"/>
      </rPr>
      <t>נתונים חסרים יגרמו באופן ישיר להורדת הניקוד</t>
    </r>
    <r>
      <rPr>
        <sz val="11"/>
        <color theme="1"/>
        <rFont val="Arial"/>
        <family val="2"/>
        <charset val="177"/>
        <scheme val="minor"/>
      </rPr>
      <t>.</t>
    </r>
  </si>
  <si>
    <t>במידה ויש שינויים חריגים בנתוני הפסולת - אנא ציינו את הסיבה לכך בסעיף ההערות.</t>
  </si>
  <si>
    <t>בסעיפים 4-6 הנכם מתבקשים לדרג את שלושת המזהמים הרלוונטיים ביותר לפעילות החברה, עקב עומס המזהם הנפלט, רעילותו או סיבות אחרות. ניתן לפרט מדדים כגון BOD, COD, TSS, כלורידים, מתכות שונות, סיליקטים ועוד, כתלות בפעילות החברה. ניתן להתייעץ עם האנליסטים הסביבתיים בנושא. אנא פרטו בעמודה B את סוג המזהמים ובעמודה C את יחידות המדידה. 
במידה ויש שינויים חריגים בנתוני המים/שפכים - אנא ציינו את הסיבה לכך בסעיף ההערות.</t>
  </si>
  <si>
    <r>
      <t>יש להזין את הנתונים במקומות המיועדים בלבד, ואין לבצע שינויים במבנה הגיליון (כגון הוספת עמודות או שורות לטבלאות)</t>
    </r>
    <r>
      <rPr>
        <sz val="11"/>
        <color rgb="FFFF0000"/>
        <rFont val="Arial"/>
        <family val="2"/>
        <scheme val="minor"/>
      </rPr>
      <t xml:space="preserve">. </t>
    </r>
    <r>
      <rPr>
        <sz val="11"/>
        <rFont val="Arial"/>
        <family val="2"/>
        <scheme val="minor"/>
      </rPr>
      <t>שינויים כאלה עלולים לגרום לשיבוש בניתוח הנתונים, המתבצע באופן ממוחשב. במקרה הצורך ניתן להוסיף הערות במקומות המתאימים.</t>
    </r>
  </si>
  <si>
    <t>בדירוג הנוכחי יינתן ניקוד על עצם קביעת יעדים לשנים 2019-2020 (עמודות 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</si>
</sst>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Arial"/>
      <family val="2"/>
      <charset val="177"/>
      <scheme val="minor"/>
    </font>
    <font>
      <sz val="11"/>
      <color rgb="FFFF0000"/>
      <name val="Arial"/>
      <family val="2"/>
      <charset val="177"/>
      <scheme val="minor"/>
    </font>
    <font>
      <b/>
      <sz val="11"/>
      <color theme="1"/>
      <name val="Arial"/>
      <family val="2"/>
      <scheme val="minor"/>
    </font>
    <font>
      <b/>
      <u/>
      <sz val="11"/>
      <color theme="1"/>
      <name val="Arial"/>
      <family val="2"/>
      <scheme val="minor"/>
    </font>
    <font>
      <b/>
      <sz val="11"/>
      <color rgb="FFFF0000"/>
      <name val="Arial"/>
      <family val="2"/>
      <scheme val="minor"/>
    </font>
    <font>
      <sz val="11"/>
      <name val="Arial"/>
      <family val="2"/>
      <charset val="177"/>
      <scheme val="minor"/>
    </font>
    <font>
      <sz val="11"/>
      <color theme="1"/>
      <name val="Arial"/>
      <family val="2"/>
      <scheme val="minor"/>
    </font>
    <font>
      <b/>
      <sz val="11"/>
      <name val="Arial"/>
      <family val="2"/>
      <scheme val="minor"/>
    </font>
    <font>
      <b/>
      <u/>
      <sz val="11"/>
      <name val="Arial"/>
      <family val="2"/>
      <scheme val="minor"/>
    </font>
    <font>
      <sz val="11"/>
      <name val="Arial"/>
      <family val="2"/>
      <scheme val="minor"/>
    </font>
    <font>
      <sz val="10"/>
      <color rgb="FF080808"/>
      <name val="Arial"/>
      <family val="2"/>
    </font>
    <font>
      <sz val="11"/>
      <color theme="1"/>
      <name val="Arial"/>
      <family val="2"/>
      <charset val="177"/>
      <scheme val="minor"/>
    </font>
    <font>
      <sz val="11"/>
      <color rgb="FFFF0000"/>
      <name val="Arial"/>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9" fontId="11" fillId="0" borderId="0" applyFont="0" applyFill="0" applyBorder="0" applyAlignment="0" applyProtection="0"/>
  </cellStyleXfs>
  <cellXfs count="201">
    <xf numFmtId="0" fontId="0" fillId="0" borderId="0" xfId="0"/>
    <xf numFmtId="0" fontId="0" fillId="2" borderId="0" xfId="0" applyFill="1" applyBorder="1"/>
    <xf numFmtId="0" fontId="0" fillId="2" borderId="0" xfId="0" applyFill="1"/>
    <xf numFmtId="0" fontId="0" fillId="0" borderId="1" xfId="0" applyBorder="1"/>
    <xf numFmtId="0" fontId="0" fillId="0" borderId="13" xfId="0" applyBorder="1"/>
    <xf numFmtId="0" fontId="0" fillId="0" borderId="14" xfId="0" applyBorder="1"/>
    <xf numFmtId="0" fontId="0" fillId="0" borderId="15" xfId="0" applyBorder="1"/>
    <xf numFmtId="0" fontId="0" fillId="3" borderId="13" xfId="0" applyFill="1" applyBorder="1"/>
    <xf numFmtId="0" fontId="0" fillId="3" borderId="14" xfId="0" applyFill="1" applyBorder="1"/>
    <xf numFmtId="0" fontId="0" fillId="3" borderId="15" xfId="0" applyFill="1" applyBorder="1"/>
    <xf numFmtId="0" fontId="0" fillId="3" borderId="1" xfId="0" applyFill="1" applyBorder="1"/>
    <xf numFmtId="0" fontId="0" fillId="4" borderId="1" xfId="0" applyFill="1" applyBorder="1"/>
    <xf numFmtId="0" fontId="2" fillId="5" borderId="1" xfId="0" applyFont="1" applyFill="1" applyBorder="1"/>
    <xf numFmtId="0" fontId="0" fillId="2" borderId="18" xfId="0" applyFill="1" applyBorder="1"/>
    <xf numFmtId="0" fontId="0" fillId="2" borderId="19" xfId="0" applyFill="1" applyBorder="1"/>
    <xf numFmtId="0" fontId="0" fillId="2" borderId="13"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0" fillId="2" borderId="15" xfId="0" applyFill="1" applyBorder="1"/>
    <xf numFmtId="0" fontId="3" fillId="2" borderId="18" xfId="0" applyFont="1" applyFill="1" applyBorder="1"/>
    <xf numFmtId="0" fontId="0" fillId="4" borderId="14" xfId="0" applyFill="1" applyBorder="1"/>
    <xf numFmtId="0" fontId="2" fillId="5" borderId="16" xfId="0" applyFont="1" applyFill="1" applyBorder="1" applyAlignment="1">
      <alignment wrapText="1"/>
    </xf>
    <xf numFmtId="0" fontId="2" fillId="5" borderId="2" xfId="0" applyFont="1" applyFill="1" applyBorder="1" applyAlignment="1">
      <alignment wrapText="1"/>
    </xf>
    <xf numFmtId="0" fontId="2" fillId="5" borderId="17" xfId="0" applyFont="1" applyFill="1" applyBorder="1" applyAlignment="1">
      <alignment wrapText="1"/>
    </xf>
    <xf numFmtId="0" fontId="2" fillId="5" borderId="16" xfId="0" applyFont="1" applyFill="1" applyBorder="1"/>
    <xf numFmtId="0" fontId="2" fillId="5" borderId="2" xfId="0" applyFont="1" applyFill="1" applyBorder="1"/>
    <xf numFmtId="0" fontId="0" fillId="0" borderId="1" xfId="0" applyBorder="1" applyAlignment="1">
      <alignment horizontal="right" readingOrder="2"/>
    </xf>
    <xf numFmtId="0" fontId="0" fillId="0" borderId="24" xfId="0" applyBorder="1"/>
    <xf numFmtId="0" fontId="0" fillId="0" borderId="25" xfId="0" applyBorder="1"/>
    <xf numFmtId="0" fontId="0" fillId="0" borderId="28" xfId="0" applyBorder="1"/>
    <xf numFmtId="0" fontId="2" fillId="5" borderId="9" xfId="0" applyFont="1" applyFill="1" applyBorder="1"/>
    <xf numFmtId="0" fontId="2" fillId="5" borderId="26" xfId="0" applyFont="1" applyFill="1" applyBorder="1"/>
    <xf numFmtId="0" fontId="2" fillId="0" borderId="2" xfId="0" applyFont="1" applyBorder="1"/>
    <xf numFmtId="0" fontId="2" fillId="0" borderId="17" xfId="0" applyFont="1" applyBorder="1"/>
    <xf numFmtId="0" fontId="2" fillId="5" borderId="1" xfId="0" applyFont="1" applyFill="1" applyBorder="1" applyAlignment="1">
      <alignment vertical="center"/>
    </xf>
    <xf numFmtId="0" fontId="2" fillId="5" borderId="1"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vertical="top"/>
    </xf>
    <xf numFmtId="0" fontId="0" fillId="0" borderId="1" xfId="0" applyBorder="1" applyAlignment="1">
      <alignment horizontal="right" vertical="top"/>
    </xf>
    <xf numFmtId="0" fontId="0" fillId="0" borderId="1" xfId="0" applyBorder="1" applyAlignment="1">
      <alignment horizontal="right" vertical="top" wrapText="1" readingOrder="2"/>
    </xf>
    <xf numFmtId="0" fontId="0" fillId="3" borderId="1" xfId="0" applyFill="1" applyBorder="1" applyAlignment="1">
      <alignment horizontal="right" vertical="top"/>
    </xf>
    <xf numFmtId="0" fontId="0" fillId="0" borderId="1" xfId="0" applyBorder="1" applyAlignment="1">
      <alignment horizontal="right" vertical="top" wrapText="1"/>
    </xf>
    <xf numFmtId="0" fontId="0" fillId="0" borderId="28" xfId="0" applyBorder="1" applyAlignment="1">
      <alignment horizontal="right" vertical="top"/>
    </xf>
    <xf numFmtId="0" fontId="0" fillId="0" borderId="28" xfId="0" applyBorder="1" applyAlignment="1">
      <alignment horizontal="right" vertical="top" wrapText="1" readingOrder="2"/>
    </xf>
    <xf numFmtId="0" fontId="0" fillId="3" borderId="28" xfId="0" applyFill="1" applyBorder="1" applyAlignment="1">
      <alignment horizontal="right" vertical="top"/>
    </xf>
    <xf numFmtId="0" fontId="0" fillId="0" borderId="24" xfId="0" applyBorder="1" applyAlignment="1">
      <alignment horizontal="right" vertical="top"/>
    </xf>
    <xf numFmtId="0" fontId="0" fillId="0" borderId="24" xfId="0" applyBorder="1" applyAlignment="1">
      <alignment horizontal="right" vertical="top" wrapText="1" readingOrder="2"/>
    </xf>
    <xf numFmtId="0" fontId="0" fillId="3" borderId="24" xfId="0" applyFill="1" applyBorder="1" applyAlignment="1">
      <alignment horizontal="right" vertical="top"/>
    </xf>
    <xf numFmtId="0" fontId="0" fillId="0" borderId="25" xfId="0" applyBorder="1" applyAlignment="1">
      <alignment horizontal="right" vertical="top"/>
    </xf>
    <xf numFmtId="0" fontId="0" fillId="0" borderId="25" xfId="0" applyBorder="1" applyAlignment="1">
      <alignment horizontal="right" vertical="top" wrapText="1" readingOrder="2"/>
    </xf>
    <xf numFmtId="0" fontId="0" fillId="3" borderId="25" xfId="0" applyFill="1" applyBorder="1" applyAlignment="1">
      <alignment horizontal="right" vertical="top"/>
    </xf>
    <xf numFmtId="0" fontId="0" fillId="0" borderId="30" xfId="0" applyBorder="1" applyAlignment="1">
      <alignment horizontal="right" vertical="top"/>
    </xf>
    <xf numFmtId="0" fontId="2" fillId="5" borderId="11" xfId="0" applyFont="1" applyFill="1" applyBorder="1"/>
    <xf numFmtId="0" fontId="2" fillId="5" borderId="32" xfId="0" applyFont="1" applyFill="1" applyBorder="1"/>
    <xf numFmtId="0" fontId="0" fillId="2" borderId="19" xfId="0" applyFill="1" applyBorder="1" applyAlignment="1">
      <alignment horizontal="right" vertical="top"/>
    </xf>
    <xf numFmtId="0" fontId="0" fillId="2" borderId="13" xfId="0" applyFill="1" applyBorder="1" applyAlignment="1">
      <alignment horizontal="right" vertical="top"/>
    </xf>
    <xf numFmtId="0" fontId="0" fillId="2" borderId="0" xfId="0" applyFill="1" applyBorder="1" applyAlignment="1">
      <alignment horizontal="right" vertical="top"/>
    </xf>
    <xf numFmtId="0" fontId="0" fillId="2" borderId="21" xfId="0" applyFill="1" applyBorder="1" applyAlignment="1">
      <alignment horizontal="right" vertical="top"/>
    </xf>
    <xf numFmtId="0" fontId="3" fillId="2" borderId="20" xfId="0" applyFont="1" applyFill="1" applyBorder="1"/>
    <xf numFmtId="0" fontId="0" fillId="4" borderId="29" xfId="0" applyFill="1" applyBorder="1" applyAlignment="1">
      <alignment horizontal="right" vertical="top" wrapText="1"/>
    </xf>
    <xf numFmtId="0" fontId="0" fillId="4" borderId="6" xfId="0" applyFill="1" applyBorder="1" applyAlignment="1">
      <alignment horizontal="right" vertical="top" wrapText="1"/>
    </xf>
    <xf numFmtId="0" fontId="0" fillId="4" borderId="8" xfId="0" applyFill="1" applyBorder="1" applyAlignment="1">
      <alignment horizontal="right" vertical="top" wrapText="1"/>
    </xf>
    <xf numFmtId="0" fontId="0" fillId="4" borderId="4" xfId="0" applyFill="1" applyBorder="1" applyAlignment="1">
      <alignment horizontal="right" vertical="top" wrapText="1"/>
    </xf>
    <xf numFmtId="0" fontId="5" fillId="0" borderId="0" xfId="0" applyFont="1"/>
    <xf numFmtId="0" fontId="1" fillId="4" borderId="6" xfId="0" applyFont="1" applyFill="1" applyBorder="1" applyAlignment="1">
      <alignment horizontal="right" vertical="top" wrapText="1"/>
    </xf>
    <xf numFmtId="0" fontId="3" fillId="0" borderId="0" xfId="0" applyFont="1" applyAlignment="1">
      <alignment vertical="top"/>
    </xf>
    <xf numFmtId="2" fontId="0" fillId="0" borderId="24" xfId="0" applyNumberFormat="1" applyBorder="1" applyAlignment="1">
      <alignment horizontal="center" vertical="top"/>
    </xf>
    <xf numFmtId="10" fontId="0" fillId="0" borderId="24" xfId="0" applyNumberFormat="1" applyBorder="1" applyAlignment="1">
      <alignment horizontal="center" vertical="top"/>
    </xf>
    <xf numFmtId="2" fontId="0" fillId="0" borderId="1" xfId="0" applyNumberFormat="1" applyBorder="1" applyAlignment="1">
      <alignment horizontal="center" vertical="top"/>
    </xf>
    <xf numFmtId="10" fontId="0" fillId="0" borderId="1" xfId="0" applyNumberFormat="1" applyBorder="1" applyAlignment="1">
      <alignment horizontal="center" vertical="top"/>
    </xf>
    <xf numFmtId="2" fontId="0" fillId="0" borderId="25" xfId="0" applyNumberFormat="1" applyBorder="1" applyAlignment="1">
      <alignment horizontal="center" vertical="top"/>
    </xf>
    <xf numFmtId="10" fontId="0" fillId="0" borderId="25" xfId="0" applyNumberFormat="1" applyBorder="1" applyAlignment="1">
      <alignment horizontal="center" vertical="top"/>
    </xf>
    <xf numFmtId="2" fontId="0" fillId="0" borderId="28" xfId="0" applyNumberFormat="1" applyBorder="1" applyAlignment="1">
      <alignment horizontal="center" vertical="top"/>
    </xf>
    <xf numFmtId="10" fontId="0" fillId="0" borderId="28" xfId="0" applyNumberFormat="1"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0" fillId="0" borderId="1" xfId="0" applyBorder="1" applyAlignment="1">
      <alignment horizontal="center" vertical="top"/>
    </xf>
    <xf numFmtId="0" fontId="0" fillId="0" borderId="6" xfId="0" applyBorder="1" applyAlignment="1">
      <alignment horizontal="center" vertical="top"/>
    </xf>
    <xf numFmtId="0" fontId="0" fillId="0" borderId="30" xfId="0" applyBorder="1" applyAlignment="1">
      <alignment horizontal="center" vertical="top"/>
    </xf>
    <xf numFmtId="0" fontId="0" fillId="0" borderId="34" xfId="0" applyBorder="1" applyAlignment="1">
      <alignment horizontal="center" vertical="top"/>
    </xf>
    <xf numFmtId="0" fontId="0" fillId="0" borderId="24" xfId="0" applyBorder="1" applyAlignment="1">
      <alignment horizontal="center" vertical="top"/>
    </xf>
    <xf numFmtId="0" fontId="0" fillId="0" borderId="4" xfId="0" applyBorder="1" applyAlignment="1">
      <alignment horizontal="center" vertical="top"/>
    </xf>
    <xf numFmtId="0" fontId="0" fillId="0" borderId="25" xfId="0" applyBorder="1" applyAlignment="1">
      <alignment horizontal="center" vertical="top"/>
    </xf>
    <xf numFmtId="0" fontId="0" fillId="0" borderId="8" xfId="0" applyBorder="1" applyAlignment="1">
      <alignment horizontal="center" vertical="top"/>
    </xf>
    <xf numFmtId="0" fontId="2" fillId="5" borderId="32" xfId="0" applyFont="1" applyFill="1" applyBorder="1" applyAlignment="1">
      <alignment horizontal="center"/>
    </xf>
    <xf numFmtId="0" fontId="2" fillId="5" borderId="12" xfId="0" applyFont="1" applyFill="1" applyBorder="1" applyAlignment="1">
      <alignment horizontal="center"/>
    </xf>
    <xf numFmtId="9" fontId="0" fillId="0" borderId="24" xfId="0" applyNumberFormat="1" applyBorder="1" applyAlignment="1">
      <alignment horizontal="center" vertical="top"/>
    </xf>
    <xf numFmtId="9" fontId="0" fillId="0" borderId="4" xfId="0" applyNumberFormat="1" applyBorder="1" applyAlignment="1">
      <alignment horizontal="center" vertical="top"/>
    </xf>
    <xf numFmtId="9" fontId="0" fillId="0" borderId="1" xfId="0" applyNumberFormat="1" applyBorder="1" applyAlignment="1">
      <alignment horizontal="center" vertical="top"/>
    </xf>
    <xf numFmtId="9" fontId="0" fillId="0" borderId="6" xfId="0" applyNumberFormat="1" applyBorder="1" applyAlignment="1">
      <alignment horizontal="center" vertical="top"/>
    </xf>
    <xf numFmtId="9" fontId="0" fillId="0" borderId="25" xfId="0" applyNumberFormat="1" applyBorder="1" applyAlignment="1">
      <alignment horizontal="center" vertical="top"/>
    </xf>
    <xf numFmtId="9" fontId="0" fillId="0" borderId="8" xfId="0" applyNumberFormat="1" applyBorder="1" applyAlignment="1">
      <alignment horizontal="center" vertical="top"/>
    </xf>
    <xf numFmtId="9" fontId="0" fillId="0" borderId="28" xfId="0" applyNumberFormat="1" applyBorder="1" applyAlignment="1">
      <alignment horizontal="center" vertical="top"/>
    </xf>
    <xf numFmtId="9" fontId="0" fillId="0" borderId="29" xfId="0" applyNumberFormat="1" applyBorder="1" applyAlignment="1">
      <alignment horizontal="center" vertical="top"/>
    </xf>
    <xf numFmtId="10" fontId="0" fillId="0" borderId="30" xfId="0" applyNumberFormat="1" applyBorder="1" applyAlignment="1">
      <alignment horizontal="center" vertical="top"/>
    </xf>
    <xf numFmtId="0" fontId="0" fillId="3" borderId="1" xfId="0" applyFill="1" applyBorder="1" applyAlignment="1">
      <alignment horizontal="right"/>
    </xf>
    <xf numFmtId="10" fontId="0" fillId="3" borderId="28" xfId="0" applyNumberFormat="1" applyFill="1" applyBorder="1" applyAlignment="1">
      <alignment horizontal="right" vertical="top"/>
    </xf>
    <xf numFmtId="10" fontId="0" fillId="3" borderId="1" xfId="0" applyNumberFormat="1" applyFill="1" applyBorder="1" applyAlignment="1">
      <alignment horizontal="right" vertical="top"/>
    </xf>
    <xf numFmtId="10" fontId="0" fillId="3" borderId="25" xfId="0" applyNumberFormat="1" applyFill="1" applyBorder="1" applyAlignment="1">
      <alignment horizontal="right" vertical="top"/>
    </xf>
    <xf numFmtId="10" fontId="0" fillId="3" borderId="24" xfId="0" applyNumberFormat="1" applyFill="1" applyBorder="1" applyAlignment="1">
      <alignment horizontal="right" vertical="top"/>
    </xf>
    <xf numFmtId="0" fontId="0" fillId="0" borderId="0" xfId="0" applyFill="1"/>
    <xf numFmtId="164" fontId="0" fillId="0" borderId="24" xfId="0" applyNumberFormat="1" applyBorder="1" applyAlignment="1">
      <alignment horizontal="center" vertical="top"/>
    </xf>
    <xf numFmtId="164" fontId="0" fillId="0" borderId="28" xfId="0" applyNumberFormat="1" applyBorder="1" applyAlignment="1">
      <alignment horizontal="center" vertical="top"/>
    </xf>
    <xf numFmtId="164" fontId="0" fillId="0" borderId="1" xfId="0" applyNumberFormat="1" applyBorder="1" applyAlignment="1">
      <alignment horizontal="center" vertical="top"/>
    </xf>
    <xf numFmtId="164" fontId="0" fillId="0" borderId="30" xfId="0" applyNumberFormat="1" applyBorder="1" applyAlignment="1">
      <alignment horizontal="center" vertical="top"/>
    </xf>
    <xf numFmtId="164" fontId="0" fillId="0" borderId="25" xfId="0" applyNumberFormat="1" applyBorder="1" applyAlignment="1">
      <alignment horizontal="center" vertical="top"/>
    </xf>
    <xf numFmtId="0" fontId="1" fillId="0" borderId="0" xfId="0" applyFont="1"/>
    <xf numFmtId="0" fontId="1" fillId="0" borderId="0" xfId="0" applyFont="1" applyAlignment="1">
      <alignment wrapText="1"/>
    </xf>
    <xf numFmtId="3" fontId="10" fillId="0" borderId="0" xfId="0" applyNumberFormat="1" applyFont="1" applyBorder="1" applyAlignment="1">
      <alignment horizontal="right" vertical="center" wrapText="1" readingOrder="2"/>
    </xf>
    <xf numFmtId="0" fontId="10" fillId="0" borderId="0" xfId="0" applyFont="1" applyBorder="1" applyAlignment="1">
      <alignment horizontal="right" vertical="center" wrapText="1" readingOrder="2"/>
    </xf>
    <xf numFmtId="0" fontId="0" fillId="0" borderId="0" xfId="0" applyBorder="1"/>
    <xf numFmtId="0" fontId="0" fillId="0" borderId="0" xfId="0" applyAlignment="1">
      <alignment wrapText="1"/>
    </xf>
    <xf numFmtId="9" fontId="0" fillId="0" borderId="0" xfId="1" applyFont="1"/>
    <xf numFmtId="0" fontId="0" fillId="0" borderId="0" xfId="0" applyAlignment="1"/>
    <xf numFmtId="0" fontId="2" fillId="5" borderId="16" xfId="0" applyFont="1" applyFill="1" applyBorder="1" applyAlignment="1">
      <alignment horizontal="center" vertical="center"/>
    </xf>
    <xf numFmtId="0" fontId="3" fillId="2" borderId="18" xfId="0" applyFont="1" applyFill="1" applyBorder="1" applyAlignment="1">
      <alignment horizontal="right" vertical="center"/>
    </xf>
    <xf numFmtId="0" fontId="0" fillId="2" borderId="19" xfId="0" applyFill="1" applyBorder="1" applyAlignment="1">
      <alignment horizontal="right" vertical="center"/>
    </xf>
    <xf numFmtId="0" fontId="0" fillId="0" borderId="19" xfId="0" applyBorder="1" applyAlignment="1">
      <alignment horizontal="right" vertical="center"/>
    </xf>
    <xf numFmtId="0" fontId="0" fillId="0" borderId="13" xfId="0" applyBorder="1" applyAlignment="1">
      <alignment horizontal="right" vertical="center"/>
    </xf>
    <xf numFmtId="0" fontId="0" fillId="0" borderId="28" xfId="0" applyBorder="1" applyAlignment="1">
      <alignment horizontal="right" vertical="top" wrapText="1"/>
    </xf>
    <xf numFmtId="0" fontId="0" fillId="0" borderId="25" xfId="0" applyBorder="1" applyAlignment="1">
      <alignment horizontal="right" vertical="top" wrapText="1"/>
    </xf>
    <xf numFmtId="0" fontId="0" fillId="0" borderId="24" xfId="0" applyBorder="1" applyAlignment="1">
      <alignment horizontal="right" vertical="top" wrapText="1"/>
    </xf>
    <xf numFmtId="0" fontId="2" fillId="0" borderId="0" xfId="0" applyFont="1"/>
    <xf numFmtId="9" fontId="0" fillId="0" borderId="1" xfId="1" applyFont="1" applyBorder="1"/>
    <xf numFmtId="9" fontId="0" fillId="0" borderId="6" xfId="1" applyFont="1" applyBorder="1"/>
    <xf numFmtId="9" fontId="0" fillId="0" borderId="25" xfId="1" applyFont="1" applyBorder="1"/>
    <xf numFmtId="9" fontId="0" fillId="0" borderId="8" xfId="1" applyFont="1" applyBorder="1"/>
    <xf numFmtId="9" fontId="0" fillId="0" borderId="28" xfId="1" applyFont="1" applyBorder="1"/>
    <xf numFmtId="9" fontId="0" fillId="0" borderId="29" xfId="1" applyFont="1" applyBorder="1"/>
    <xf numFmtId="9" fontId="0" fillId="0" borderId="36" xfId="1" applyFont="1" applyBorder="1"/>
    <xf numFmtId="9" fontId="0" fillId="0" borderId="37" xfId="1" applyFont="1" applyBorder="1"/>
    <xf numFmtId="9" fontId="0" fillId="0" borderId="38" xfId="1" applyFont="1" applyBorder="1"/>
    <xf numFmtId="0" fontId="6" fillId="0" borderId="39" xfId="0" applyFont="1" applyBorder="1"/>
    <xf numFmtId="0" fontId="6" fillId="0" borderId="40" xfId="0" applyFont="1" applyBorder="1"/>
    <xf numFmtId="0" fontId="6" fillId="0" borderId="41" xfId="0" applyFont="1" applyBorder="1"/>
    <xf numFmtId="0" fontId="6" fillId="0" borderId="17" xfId="0" applyFont="1" applyBorder="1"/>
    <xf numFmtId="0" fontId="2" fillId="5" borderId="35" xfId="0" applyFont="1" applyFill="1" applyBorder="1" applyAlignment="1">
      <alignment horizontal="center" vertical="center"/>
    </xf>
    <xf numFmtId="0" fontId="2" fillId="5" borderId="32"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1" xfId="0" applyFont="1" applyFill="1" applyBorder="1" applyAlignment="1">
      <alignment vertical="top"/>
    </xf>
    <xf numFmtId="0" fontId="2" fillId="5" borderId="32" xfId="0" applyFont="1" applyFill="1" applyBorder="1" applyAlignment="1">
      <alignment vertical="top"/>
    </xf>
    <xf numFmtId="0" fontId="2" fillId="5" borderId="32" xfId="0" applyFont="1" applyFill="1" applyBorder="1" applyAlignment="1">
      <alignment vertical="top" wrapText="1"/>
    </xf>
    <xf numFmtId="0" fontId="2" fillId="5" borderId="12" xfId="0" applyFont="1" applyFill="1" applyBorder="1" applyAlignment="1">
      <alignment vertical="top"/>
    </xf>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wrapText="1"/>
    </xf>
    <xf numFmtId="0" fontId="0" fillId="3" borderId="1" xfId="0" applyFill="1" applyBorder="1" applyAlignment="1">
      <alignment vertical="top"/>
    </xf>
    <xf numFmtId="0" fontId="0" fillId="3" borderId="1" xfId="0" applyFill="1" applyBorder="1" applyAlignment="1">
      <alignment vertical="top" readingOrder="2"/>
    </xf>
    <xf numFmtId="0" fontId="0" fillId="0" borderId="1" xfId="0" applyFill="1" applyBorder="1" applyAlignment="1">
      <alignment vertical="top" readingOrder="2"/>
    </xf>
    <xf numFmtId="0" fontId="2" fillId="0" borderId="0" xfId="0" applyFont="1" applyAlignment="1">
      <alignment horizontal="right" vertical="top" readingOrder="2"/>
    </xf>
    <xf numFmtId="0" fontId="0" fillId="0" borderId="1" xfId="0" applyBorder="1" applyAlignment="1">
      <alignment horizontal="right" vertical="top" readingOrder="2"/>
    </xf>
    <xf numFmtId="10" fontId="0" fillId="0" borderId="0" xfId="0" applyNumberFormat="1" applyAlignment="1"/>
    <xf numFmtId="10" fontId="2" fillId="0" borderId="0" xfId="0" applyNumberFormat="1" applyFont="1" applyAlignment="1"/>
    <xf numFmtId="0" fontId="4" fillId="2" borderId="0" xfId="0" applyFont="1" applyFill="1" applyBorder="1" applyAlignment="1">
      <alignment wrapText="1"/>
    </xf>
    <xf numFmtId="0" fontId="0" fillId="2" borderId="0" xfId="0" applyFill="1" applyBorder="1" applyAlignment="1">
      <alignment wrapText="1"/>
    </xf>
    <xf numFmtId="0" fontId="0" fillId="2" borderId="0" xfId="0" applyFill="1" applyAlignment="1">
      <alignment wrapText="1"/>
    </xf>
    <xf numFmtId="0" fontId="3" fillId="2"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6" fillId="2" borderId="0" xfId="0" applyFont="1" applyFill="1" applyBorder="1" applyAlignment="1">
      <alignment wrapText="1"/>
    </xf>
    <xf numFmtId="0" fontId="0" fillId="2" borderId="0" xfId="0" applyFill="1" applyBorder="1" applyAlignment="1"/>
    <xf numFmtId="0" fontId="0" fillId="2" borderId="0" xfId="0" applyFill="1" applyAlignment="1"/>
    <xf numFmtId="0" fontId="0" fillId="0" borderId="20" xfId="0" applyFill="1" applyBorder="1"/>
    <xf numFmtId="0" fontId="0" fillId="0" borderId="0" xfId="0" applyFill="1" applyBorder="1"/>
    <xf numFmtId="0" fontId="0" fillId="0" borderId="21" xfId="0" applyFill="1" applyBorder="1"/>
    <xf numFmtId="0" fontId="7" fillId="2" borderId="18" xfId="0" applyFont="1" applyFill="1" applyBorder="1" applyAlignment="1">
      <alignment horizontal="right" vertical="center" wrapText="1"/>
    </xf>
    <xf numFmtId="0" fontId="7" fillId="2" borderId="19" xfId="0" applyFont="1" applyFill="1" applyBorder="1" applyAlignment="1">
      <alignment horizontal="right" vertical="center" wrapText="1"/>
    </xf>
    <xf numFmtId="0" fontId="7" fillId="2" borderId="13" xfId="0" applyFont="1" applyFill="1" applyBorder="1" applyAlignment="1">
      <alignment horizontal="right" vertical="center" wrapText="1"/>
    </xf>
    <xf numFmtId="0" fontId="7" fillId="2" borderId="20"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7" fillId="2" borderId="21" xfId="0" applyFont="1" applyFill="1" applyBorder="1" applyAlignment="1">
      <alignment horizontal="right" vertical="center" wrapText="1"/>
    </xf>
    <xf numFmtId="0" fontId="7" fillId="2" borderId="22" xfId="0" applyFont="1" applyFill="1" applyBorder="1" applyAlignment="1">
      <alignment horizontal="right" vertical="center" wrapText="1"/>
    </xf>
    <xf numFmtId="0" fontId="7" fillId="2" borderId="23" xfId="0" applyFont="1" applyFill="1" applyBorder="1" applyAlignment="1">
      <alignment horizontal="right" vertical="center" wrapText="1"/>
    </xf>
    <xf numFmtId="0" fontId="7" fillId="2" borderId="15" xfId="0" applyFont="1" applyFill="1" applyBorder="1" applyAlignment="1">
      <alignment horizontal="right" vertical="center" wrapText="1"/>
    </xf>
    <xf numFmtId="0" fontId="5" fillId="2" borderId="20"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21" xfId="0" applyFont="1" applyFill="1" applyBorder="1" applyAlignment="1">
      <alignment horizontal="right" vertical="center" wrapText="1"/>
    </xf>
    <xf numFmtId="0" fontId="5" fillId="2" borderId="22" xfId="0" applyFont="1" applyFill="1" applyBorder="1" applyAlignment="1">
      <alignment horizontal="right" vertical="center" wrapText="1"/>
    </xf>
    <xf numFmtId="0" fontId="5" fillId="2" borderId="23" xfId="0" applyFont="1" applyFill="1" applyBorder="1" applyAlignment="1">
      <alignment horizontal="right" vertical="center" wrapText="1"/>
    </xf>
    <xf numFmtId="0" fontId="5" fillId="2" borderId="15" xfId="0" applyFont="1" applyFill="1" applyBorder="1" applyAlignment="1">
      <alignment horizontal="right" vertical="center" wrapText="1"/>
    </xf>
    <xf numFmtId="0" fontId="0" fillId="2" borderId="20" xfId="0" applyFill="1" applyBorder="1" applyAlignment="1">
      <alignment horizontal="right" vertical="top" wrapText="1"/>
    </xf>
    <xf numFmtId="0" fontId="0" fillId="2" borderId="0" xfId="0" applyFill="1" applyBorder="1" applyAlignment="1">
      <alignment horizontal="right" vertical="top" wrapText="1"/>
    </xf>
    <xf numFmtId="0" fontId="0" fillId="2" borderId="21" xfId="0" applyFill="1" applyBorder="1" applyAlignment="1">
      <alignment horizontal="right" vertical="top" wrapText="1"/>
    </xf>
    <xf numFmtId="0" fontId="0" fillId="2" borderId="22" xfId="0" applyFill="1" applyBorder="1" applyAlignment="1">
      <alignment horizontal="right" vertical="top" wrapText="1"/>
    </xf>
    <xf numFmtId="0" fontId="0" fillId="2" borderId="23" xfId="0" applyFill="1" applyBorder="1" applyAlignment="1">
      <alignment horizontal="right" vertical="top" wrapText="1"/>
    </xf>
    <xf numFmtId="0" fontId="0" fillId="2" borderId="15" xfId="0" applyFill="1" applyBorder="1" applyAlignment="1">
      <alignment horizontal="right" vertical="top" wrapText="1"/>
    </xf>
    <xf numFmtId="0" fontId="2" fillId="0" borderId="27"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3" xfId="0" applyFont="1" applyBorder="1" applyAlignment="1">
      <alignment horizontal="center" vertical="center" textRotation="90"/>
    </xf>
    <xf numFmtId="0" fontId="2" fillId="0" borderId="5" xfId="0" applyFont="1" applyBorder="1" applyAlignment="1">
      <alignment horizontal="center" vertical="center" textRotation="90"/>
    </xf>
    <xf numFmtId="0" fontId="2" fillId="0" borderId="7" xfId="0" applyFont="1" applyBorder="1" applyAlignment="1">
      <alignment horizontal="center" vertical="center" textRotation="90"/>
    </xf>
    <xf numFmtId="0" fontId="2" fillId="0" borderId="27" xfId="0" applyFont="1" applyBorder="1" applyAlignment="1">
      <alignment horizontal="center" vertical="center" textRotation="90"/>
    </xf>
    <xf numFmtId="0" fontId="2" fillId="0" borderId="27" xfId="0" applyFont="1" applyBorder="1" applyAlignment="1">
      <alignment horizontal="center" textRotation="90"/>
    </xf>
    <xf numFmtId="0" fontId="2" fillId="0" borderId="5" xfId="0" applyFont="1" applyBorder="1" applyAlignment="1">
      <alignment horizontal="center" textRotation="90"/>
    </xf>
    <xf numFmtId="0" fontId="2" fillId="0" borderId="33" xfId="0" applyFont="1" applyBorder="1" applyAlignment="1">
      <alignment horizontal="center" textRotation="9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X50"/>
  <sheetViews>
    <sheetView rightToLeft="1" tabSelected="1" workbookViewId="0">
      <selection activeCell="A2" sqref="A2"/>
    </sheetView>
  </sheetViews>
  <sheetFormatPr defaultRowHeight="14.25" x14ac:dyDescent="0.2"/>
  <cols>
    <col min="1" max="1" width="121.375" customWidth="1"/>
  </cols>
  <sheetData>
    <row r="1" spans="1:24" s="113" customFormat="1" x14ac:dyDescent="0.2">
      <c r="A1" s="157" t="s">
        <v>118</v>
      </c>
      <c r="B1" s="157"/>
      <c r="C1" s="157"/>
      <c r="D1" s="157"/>
      <c r="E1" s="157"/>
      <c r="F1" s="157"/>
      <c r="G1" s="157"/>
      <c r="H1" s="157"/>
      <c r="I1" s="157"/>
      <c r="J1" s="157"/>
      <c r="K1" s="157"/>
      <c r="L1" s="157"/>
      <c r="M1" s="157"/>
      <c r="N1" s="157"/>
      <c r="O1" s="157"/>
      <c r="P1" s="157"/>
      <c r="Q1" s="157"/>
      <c r="R1" s="157"/>
      <c r="S1" s="157"/>
      <c r="T1" s="157"/>
      <c r="U1" s="157"/>
      <c r="V1" s="157"/>
      <c r="W1" s="157"/>
      <c r="X1" s="157"/>
    </row>
    <row r="2" spans="1:24" s="113" customFormat="1" x14ac:dyDescent="0.2">
      <c r="A2" s="157"/>
      <c r="B2" s="157"/>
      <c r="C2" s="157"/>
      <c r="D2" s="157"/>
      <c r="E2" s="157"/>
      <c r="F2" s="157"/>
      <c r="G2" s="157"/>
      <c r="H2" s="157"/>
      <c r="I2" s="157"/>
      <c r="J2" s="157"/>
      <c r="K2" s="157"/>
      <c r="L2" s="157"/>
      <c r="M2" s="157"/>
      <c r="N2" s="157"/>
      <c r="O2" s="157"/>
      <c r="P2" s="157"/>
      <c r="Q2" s="157"/>
      <c r="R2" s="157"/>
      <c r="S2" s="157"/>
      <c r="T2" s="157"/>
      <c r="U2" s="157"/>
      <c r="V2" s="157"/>
      <c r="W2" s="157"/>
      <c r="X2" s="157"/>
    </row>
    <row r="3" spans="1:24" s="113" customFormat="1" ht="15" x14ac:dyDescent="0.25">
      <c r="A3" s="158" t="s">
        <v>0</v>
      </c>
      <c r="B3" s="156"/>
      <c r="C3" s="156"/>
      <c r="D3" s="156"/>
      <c r="E3" s="156"/>
      <c r="F3" s="156"/>
      <c r="G3" s="156"/>
      <c r="H3" s="156"/>
      <c r="I3" s="156"/>
      <c r="J3" s="156"/>
      <c r="K3" s="156"/>
      <c r="L3" s="156"/>
      <c r="M3" s="156"/>
      <c r="N3" s="156"/>
      <c r="O3" s="157"/>
      <c r="P3" s="157"/>
      <c r="Q3" s="157"/>
      <c r="R3" s="157"/>
      <c r="S3" s="157"/>
      <c r="T3" s="157"/>
      <c r="U3" s="157"/>
      <c r="V3" s="157"/>
      <c r="W3" s="157"/>
      <c r="X3" s="157"/>
    </row>
    <row r="4" spans="1:24" s="113" customFormat="1" ht="15" x14ac:dyDescent="0.25">
      <c r="A4" s="156" t="s">
        <v>2</v>
      </c>
      <c r="B4" s="156"/>
      <c r="C4" s="156"/>
      <c r="D4" s="156"/>
      <c r="E4" s="156"/>
      <c r="F4" s="156"/>
      <c r="G4" s="156"/>
      <c r="H4" s="156"/>
      <c r="I4" s="156"/>
      <c r="J4" s="156"/>
      <c r="K4" s="156"/>
      <c r="L4" s="156"/>
      <c r="M4" s="156"/>
      <c r="N4" s="156"/>
      <c r="O4" s="157"/>
      <c r="P4" s="157"/>
      <c r="Q4" s="157"/>
      <c r="R4" s="157"/>
      <c r="S4" s="157"/>
      <c r="T4" s="157"/>
      <c r="U4" s="157"/>
      <c r="V4" s="157"/>
      <c r="W4" s="157"/>
      <c r="X4" s="157"/>
    </row>
    <row r="5" spans="1:24" s="113" customFormat="1" ht="29.25" x14ac:dyDescent="0.2">
      <c r="A5" s="155" t="s">
        <v>135</v>
      </c>
      <c r="B5" s="156"/>
      <c r="C5" s="156"/>
      <c r="D5" s="156"/>
      <c r="E5" s="156"/>
      <c r="F5" s="156"/>
      <c r="G5" s="156"/>
      <c r="H5" s="156"/>
      <c r="I5" s="156"/>
      <c r="J5" s="156"/>
      <c r="K5" s="156"/>
      <c r="L5" s="156"/>
      <c r="M5" s="156"/>
      <c r="N5" s="156"/>
      <c r="O5" s="157"/>
      <c r="P5" s="157"/>
      <c r="Q5" s="157"/>
      <c r="R5" s="157"/>
      <c r="S5" s="157"/>
      <c r="T5" s="157"/>
      <c r="U5" s="157"/>
      <c r="V5" s="157"/>
      <c r="W5" s="157"/>
      <c r="X5" s="157"/>
    </row>
    <row r="6" spans="1:24" s="160" customFormat="1" ht="29.25" x14ac:dyDescent="0.25">
      <c r="A6" s="156" t="s">
        <v>71</v>
      </c>
      <c r="B6" s="155"/>
      <c r="C6" s="155"/>
      <c r="D6" s="155"/>
      <c r="E6" s="155"/>
      <c r="F6" s="155"/>
      <c r="G6" s="155"/>
      <c r="H6" s="155"/>
      <c r="I6" s="155"/>
      <c r="J6" s="155"/>
      <c r="K6" s="155"/>
      <c r="L6" s="155"/>
      <c r="M6" s="155"/>
      <c r="N6" s="155"/>
      <c r="O6" s="159"/>
      <c r="P6" s="159"/>
      <c r="Q6" s="159"/>
      <c r="R6" s="159"/>
      <c r="S6" s="159"/>
      <c r="T6" s="159"/>
      <c r="U6" s="159"/>
      <c r="V6" s="159"/>
      <c r="W6" s="159"/>
      <c r="X6" s="159"/>
    </row>
    <row r="7" spans="1:24" s="115" customFormat="1" ht="15" x14ac:dyDescent="0.25">
      <c r="A7" s="162" t="s">
        <v>119</v>
      </c>
      <c r="B7" s="162"/>
      <c r="C7" s="162"/>
      <c r="D7" s="162"/>
      <c r="E7" s="162"/>
      <c r="F7" s="162"/>
      <c r="G7" s="162"/>
      <c r="H7" s="162"/>
      <c r="I7" s="162"/>
      <c r="J7" s="162"/>
      <c r="K7" s="162"/>
      <c r="L7" s="162"/>
      <c r="M7" s="162"/>
      <c r="N7" s="162"/>
      <c r="O7" s="163"/>
      <c r="P7" s="163"/>
      <c r="Q7" s="163"/>
      <c r="R7" s="163"/>
      <c r="S7" s="163"/>
      <c r="T7" s="163"/>
      <c r="U7" s="163"/>
      <c r="V7" s="163"/>
      <c r="W7" s="163"/>
      <c r="X7" s="163"/>
    </row>
    <row r="8" spans="1:24" s="113" customFormat="1" ht="28.5" x14ac:dyDescent="0.2">
      <c r="A8" s="156" t="s">
        <v>34</v>
      </c>
      <c r="B8" s="156"/>
      <c r="C8" s="156"/>
      <c r="D8" s="156"/>
      <c r="E8" s="156"/>
      <c r="F8" s="156"/>
      <c r="G8" s="156"/>
      <c r="H8" s="156"/>
      <c r="I8" s="156"/>
      <c r="J8" s="156"/>
      <c r="K8" s="156"/>
      <c r="L8" s="156"/>
      <c r="M8" s="156"/>
      <c r="N8" s="156"/>
      <c r="O8" s="157"/>
      <c r="P8" s="157"/>
      <c r="Q8" s="157"/>
      <c r="R8" s="157"/>
      <c r="S8" s="157"/>
      <c r="T8" s="157"/>
      <c r="U8" s="157"/>
      <c r="V8" s="157"/>
      <c r="W8" s="157"/>
      <c r="X8" s="157"/>
    </row>
    <row r="9" spans="1:24" s="113" customFormat="1" x14ac:dyDescent="0.2">
      <c r="A9" s="156" t="s">
        <v>16</v>
      </c>
      <c r="B9" s="156"/>
      <c r="C9" s="156"/>
      <c r="D9" s="156"/>
      <c r="E9" s="156"/>
      <c r="F9" s="156"/>
      <c r="G9" s="156"/>
      <c r="H9" s="156"/>
      <c r="I9" s="156"/>
      <c r="J9" s="156"/>
      <c r="K9" s="156"/>
      <c r="L9" s="156"/>
      <c r="M9" s="156"/>
      <c r="N9" s="156"/>
      <c r="O9" s="157"/>
      <c r="P9" s="157"/>
      <c r="Q9" s="157"/>
      <c r="R9" s="157"/>
      <c r="S9" s="157"/>
      <c r="T9" s="157"/>
      <c r="U9" s="157"/>
      <c r="V9" s="157"/>
      <c r="W9" s="157"/>
      <c r="X9" s="157"/>
    </row>
    <row r="10" spans="1:24" s="113" customFormat="1" x14ac:dyDescent="0.2">
      <c r="A10" s="156" t="s">
        <v>17</v>
      </c>
      <c r="B10" s="156"/>
      <c r="C10" s="156"/>
      <c r="D10" s="156"/>
      <c r="E10" s="156"/>
      <c r="F10" s="156"/>
      <c r="G10" s="156"/>
      <c r="H10" s="156"/>
      <c r="I10" s="156"/>
      <c r="J10" s="156"/>
      <c r="K10" s="156"/>
      <c r="L10" s="156"/>
      <c r="M10" s="156"/>
      <c r="N10" s="156"/>
      <c r="O10" s="157"/>
      <c r="P10" s="157"/>
      <c r="Q10" s="157"/>
      <c r="R10" s="157"/>
      <c r="S10" s="157"/>
      <c r="T10" s="157"/>
      <c r="U10" s="157"/>
      <c r="V10" s="157"/>
      <c r="W10" s="157"/>
      <c r="X10" s="157"/>
    </row>
    <row r="11" spans="1:24" s="113" customFormat="1" ht="28.5" x14ac:dyDescent="0.2">
      <c r="A11" s="156" t="s">
        <v>96</v>
      </c>
      <c r="B11" s="156"/>
      <c r="C11" s="156"/>
      <c r="D11" s="156"/>
      <c r="E11" s="156"/>
      <c r="F11" s="156"/>
      <c r="G11" s="156"/>
      <c r="H11" s="156"/>
      <c r="I11" s="156"/>
      <c r="J11" s="156"/>
      <c r="K11" s="156"/>
      <c r="L11" s="156"/>
      <c r="M11" s="156"/>
      <c r="N11" s="156"/>
      <c r="O11" s="157"/>
      <c r="P11" s="157"/>
      <c r="Q11" s="157"/>
      <c r="R11" s="157"/>
      <c r="S11" s="157"/>
      <c r="T11" s="157"/>
      <c r="U11" s="157"/>
      <c r="V11" s="157"/>
      <c r="W11" s="157"/>
      <c r="X11" s="157"/>
    </row>
    <row r="12" spans="1:24" s="113" customFormat="1" x14ac:dyDescent="0.2">
      <c r="A12" s="156" t="s">
        <v>1</v>
      </c>
      <c r="B12" s="156"/>
      <c r="C12" s="156"/>
      <c r="D12" s="156"/>
      <c r="E12" s="156"/>
      <c r="F12" s="156"/>
      <c r="G12" s="156"/>
      <c r="H12" s="156"/>
      <c r="I12" s="156"/>
      <c r="J12" s="156"/>
      <c r="K12" s="156"/>
      <c r="L12" s="156"/>
      <c r="M12" s="156"/>
      <c r="N12" s="156"/>
      <c r="O12" s="157"/>
      <c r="P12" s="157"/>
      <c r="Q12" s="157"/>
      <c r="R12" s="157"/>
      <c r="S12" s="157"/>
      <c r="T12" s="157"/>
      <c r="U12" s="157"/>
      <c r="V12" s="157"/>
      <c r="W12" s="157"/>
      <c r="X12" s="157"/>
    </row>
    <row r="13" spans="1:24" s="113" customFormat="1" x14ac:dyDescent="0.2">
      <c r="A13" s="156" t="s">
        <v>130</v>
      </c>
      <c r="B13" s="156"/>
      <c r="C13" s="156"/>
      <c r="D13" s="156"/>
      <c r="E13" s="156"/>
      <c r="F13" s="156"/>
      <c r="G13" s="156"/>
      <c r="H13" s="156"/>
      <c r="I13" s="156"/>
      <c r="J13" s="156"/>
      <c r="K13" s="156"/>
      <c r="L13" s="156"/>
      <c r="M13" s="156"/>
      <c r="N13" s="156"/>
      <c r="O13" s="157"/>
      <c r="P13" s="157"/>
      <c r="Q13" s="157"/>
      <c r="R13" s="157"/>
      <c r="S13" s="157"/>
      <c r="T13" s="157"/>
      <c r="U13" s="157"/>
      <c r="V13" s="157"/>
      <c r="W13" s="157"/>
      <c r="X13" s="157"/>
    </row>
    <row r="14" spans="1:24" s="113" customFormat="1" ht="30" x14ac:dyDescent="0.25">
      <c r="A14" s="156" t="s">
        <v>131</v>
      </c>
      <c r="B14" s="156"/>
      <c r="C14" s="156"/>
      <c r="D14" s="156"/>
      <c r="E14" s="156"/>
      <c r="F14" s="156"/>
      <c r="G14" s="156"/>
      <c r="H14" s="156"/>
      <c r="I14" s="156"/>
      <c r="J14" s="156"/>
      <c r="K14" s="156"/>
      <c r="L14" s="156"/>
      <c r="M14" s="156"/>
      <c r="N14" s="156"/>
      <c r="O14" s="157"/>
      <c r="P14" s="157"/>
      <c r="Q14" s="157"/>
      <c r="R14" s="157"/>
      <c r="S14" s="157"/>
      <c r="T14" s="157"/>
      <c r="U14" s="157"/>
      <c r="V14" s="157"/>
      <c r="W14" s="157"/>
      <c r="X14" s="157"/>
    </row>
    <row r="15" spans="1:24" s="113" customFormat="1" ht="15" x14ac:dyDescent="0.25">
      <c r="A15" s="156" t="s">
        <v>132</v>
      </c>
      <c r="B15" s="156"/>
      <c r="C15" s="156"/>
      <c r="D15" s="156"/>
      <c r="E15" s="156"/>
      <c r="F15" s="156"/>
      <c r="G15" s="156"/>
      <c r="H15" s="156"/>
      <c r="I15" s="156"/>
      <c r="J15" s="156"/>
      <c r="K15" s="156"/>
      <c r="L15" s="156"/>
      <c r="M15" s="156"/>
      <c r="N15" s="156"/>
      <c r="O15" s="157"/>
      <c r="P15" s="157"/>
      <c r="Q15" s="157"/>
      <c r="R15" s="157"/>
      <c r="S15" s="157"/>
      <c r="T15" s="157"/>
      <c r="U15" s="157"/>
      <c r="V15" s="157"/>
      <c r="W15" s="157"/>
      <c r="X15" s="157"/>
    </row>
    <row r="16" spans="1:24" s="113" customFormat="1" ht="15" x14ac:dyDescent="0.25">
      <c r="A16" s="161" t="s">
        <v>66</v>
      </c>
      <c r="B16" s="156"/>
      <c r="C16" s="156"/>
      <c r="D16" s="156"/>
      <c r="E16" s="156"/>
      <c r="F16" s="156"/>
      <c r="G16" s="156"/>
      <c r="H16" s="156"/>
      <c r="I16" s="156"/>
      <c r="J16" s="156"/>
      <c r="K16" s="156"/>
      <c r="L16" s="156"/>
      <c r="M16" s="156"/>
      <c r="N16" s="156"/>
      <c r="O16" s="157"/>
      <c r="P16" s="157"/>
      <c r="Q16" s="157"/>
      <c r="R16" s="157"/>
      <c r="S16" s="157"/>
      <c r="T16" s="157"/>
      <c r="U16" s="157"/>
      <c r="V16" s="157"/>
      <c r="W16" s="157"/>
      <c r="X16" s="157"/>
    </row>
    <row r="17" spans="1:24" x14ac:dyDescent="0.2">
      <c r="A17" s="2"/>
      <c r="B17" s="2"/>
      <c r="C17" s="2"/>
      <c r="D17" s="2"/>
      <c r="E17" s="2"/>
      <c r="F17" s="2"/>
      <c r="G17" s="2"/>
      <c r="H17" s="2"/>
      <c r="I17" s="2"/>
      <c r="J17" s="2"/>
      <c r="K17" s="2"/>
      <c r="L17" s="2"/>
      <c r="M17" s="2"/>
      <c r="N17" s="2"/>
      <c r="O17" s="2"/>
      <c r="P17" s="2"/>
      <c r="Q17" s="2"/>
      <c r="R17" s="2"/>
      <c r="S17" s="2"/>
      <c r="T17" s="2"/>
      <c r="U17" s="2"/>
      <c r="V17" s="2"/>
      <c r="W17" s="2"/>
      <c r="X17" s="2"/>
    </row>
    <row r="18" spans="1:24" x14ac:dyDescent="0.2">
      <c r="A18" s="2"/>
      <c r="B18" s="2"/>
      <c r="C18" s="2"/>
      <c r="D18" s="2"/>
      <c r="E18" s="2"/>
      <c r="F18" s="2"/>
      <c r="G18" s="2"/>
      <c r="H18" s="2"/>
      <c r="I18" s="2"/>
      <c r="J18" s="2"/>
      <c r="K18" s="2"/>
      <c r="L18" s="2"/>
      <c r="M18" s="2"/>
      <c r="N18" s="2"/>
      <c r="O18" s="2"/>
      <c r="P18" s="2"/>
      <c r="Q18" s="2"/>
      <c r="R18" s="2"/>
      <c r="S18" s="2"/>
      <c r="T18" s="2"/>
      <c r="U18" s="2"/>
      <c r="V18" s="2"/>
      <c r="W18" s="2"/>
      <c r="X18" s="2"/>
    </row>
    <row r="19" spans="1:24" x14ac:dyDescent="0.2">
      <c r="A19" s="2"/>
      <c r="B19" s="2"/>
      <c r="C19" s="2"/>
      <c r="D19" s="2"/>
      <c r="E19" s="2"/>
      <c r="F19" s="2"/>
      <c r="G19" s="2"/>
      <c r="H19" s="2"/>
      <c r="I19" s="2"/>
      <c r="J19" s="2"/>
      <c r="K19" s="2"/>
      <c r="L19" s="2"/>
      <c r="M19" s="2"/>
      <c r="N19" s="2"/>
      <c r="O19" s="2"/>
      <c r="P19" s="2"/>
      <c r="Q19" s="2"/>
      <c r="R19" s="2"/>
      <c r="S19" s="2"/>
      <c r="T19" s="2"/>
      <c r="U19" s="2"/>
      <c r="V19" s="2"/>
      <c r="W19" s="2"/>
      <c r="X19" s="2"/>
    </row>
    <row r="20" spans="1:24" x14ac:dyDescent="0.2">
      <c r="A20" s="2"/>
      <c r="B20" s="2"/>
      <c r="C20" s="2"/>
      <c r="D20" s="2"/>
      <c r="E20" s="2"/>
      <c r="F20" s="2"/>
      <c r="G20" s="2"/>
      <c r="H20" s="2"/>
      <c r="I20" s="2"/>
      <c r="J20" s="2"/>
      <c r="K20" s="2"/>
      <c r="L20" s="2"/>
      <c r="M20" s="2"/>
      <c r="N20" s="2"/>
      <c r="O20" s="2"/>
      <c r="P20" s="2"/>
      <c r="Q20" s="2"/>
      <c r="R20" s="2"/>
      <c r="S20" s="2"/>
      <c r="T20" s="2"/>
      <c r="U20" s="2"/>
      <c r="V20" s="2"/>
      <c r="W20" s="2"/>
      <c r="X20" s="2"/>
    </row>
    <row r="21" spans="1:24" x14ac:dyDescent="0.2">
      <c r="A21" s="2"/>
      <c r="B21" s="2"/>
      <c r="C21" s="2"/>
      <c r="D21" s="2"/>
      <c r="E21" s="2"/>
      <c r="F21" s="2"/>
      <c r="G21" s="2"/>
      <c r="H21" s="2"/>
      <c r="I21" s="2"/>
      <c r="J21" s="2"/>
      <c r="K21" s="2"/>
      <c r="L21" s="2"/>
      <c r="M21" s="2"/>
      <c r="N21" s="2"/>
      <c r="O21" s="2"/>
      <c r="P21" s="2"/>
      <c r="Q21" s="2"/>
      <c r="R21" s="2"/>
      <c r="S21" s="2"/>
      <c r="T21" s="2"/>
      <c r="U21" s="2"/>
      <c r="V21" s="2"/>
      <c r="W21" s="2"/>
      <c r="X21" s="2"/>
    </row>
    <row r="22" spans="1:24" x14ac:dyDescent="0.2">
      <c r="A22" s="2"/>
      <c r="B22" s="2"/>
      <c r="C22" s="2"/>
      <c r="D22" s="2"/>
      <c r="E22" s="2"/>
      <c r="F22" s="2"/>
      <c r="G22" s="2"/>
      <c r="H22" s="2"/>
      <c r="I22" s="2"/>
      <c r="J22" s="2"/>
      <c r="K22" s="2"/>
      <c r="L22" s="2"/>
      <c r="M22" s="2"/>
      <c r="N22" s="2"/>
      <c r="O22" s="2"/>
      <c r="P22" s="2"/>
      <c r="Q22" s="2"/>
      <c r="R22" s="2"/>
      <c r="S22" s="2"/>
      <c r="T22" s="2"/>
      <c r="U22" s="2"/>
      <c r="V22" s="2"/>
      <c r="W22" s="2"/>
      <c r="X22" s="2"/>
    </row>
    <row r="23" spans="1:24" x14ac:dyDescent="0.2">
      <c r="A23" s="2"/>
      <c r="B23" s="2"/>
      <c r="C23" s="2"/>
      <c r="D23" s="2"/>
      <c r="E23" s="2"/>
      <c r="F23" s="2"/>
      <c r="G23" s="2"/>
      <c r="H23" s="2"/>
      <c r="I23" s="2"/>
      <c r="J23" s="2"/>
      <c r="K23" s="2"/>
      <c r="L23" s="2"/>
      <c r="M23" s="2"/>
      <c r="N23" s="2"/>
      <c r="O23" s="2"/>
      <c r="P23" s="2"/>
      <c r="Q23" s="2"/>
      <c r="R23" s="2"/>
      <c r="S23" s="2"/>
      <c r="T23" s="2"/>
      <c r="U23" s="2"/>
      <c r="V23" s="2"/>
      <c r="W23" s="2"/>
      <c r="X23" s="2"/>
    </row>
    <row r="24" spans="1:24" x14ac:dyDescent="0.2">
      <c r="A24" s="2"/>
      <c r="B24" s="2"/>
      <c r="C24" s="2"/>
      <c r="D24" s="2"/>
      <c r="E24" s="2"/>
      <c r="F24" s="2"/>
      <c r="G24" s="2"/>
      <c r="H24" s="2"/>
      <c r="I24" s="2"/>
      <c r="J24" s="2"/>
      <c r="K24" s="2"/>
      <c r="L24" s="2"/>
      <c r="M24" s="2"/>
      <c r="N24" s="2"/>
      <c r="O24" s="2"/>
      <c r="P24" s="2"/>
      <c r="Q24" s="2"/>
      <c r="R24" s="2"/>
      <c r="S24" s="2"/>
      <c r="T24" s="2"/>
      <c r="U24" s="2"/>
      <c r="V24" s="2"/>
      <c r="W24" s="2"/>
      <c r="X24" s="2"/>
    </row>
    <row r="25" spans="1:24" x14ac:dyDescent="0.2">
      <c r="A25" s="2"/>
      <c r="B25" s="2"/>
      <c r="C25" s="2"/>
      <c r="D25" s="2"/>
      <c r="E25" s="2"/>
      <c r="F25" s="2"/>
      <c r="G25" s="2"/>
      <c r="H25" s="2"/>
      <c r="I25" s="2"/>
      <c r="J25" s="2"/>
      <c r="K25" s="2"/>
      <c r="L25" s="2"/>
      <c r="M25" s="2"/>
      <c r="N25" s="2"/>
      <c r="O25" s="2"/>
      <c r="P25" s="2"/>
      <c r="Q25" s="2"/>
      <c r="R25" s="2"/>
      <c r="S25" s="2"/>
      <c r="T25" s="2"/>
      <c r="U25" s="2"/>
      <c r="V25" s="2"/>
      <c r="W25" s="2"/>
      <c r="X25" s="2"/>
    </row>
    <row r="26" spans="1:24" x14ac:dyDescent="0.2">
      <c r="A26" s="2"/>
      <c r="B26" s="2"/>
      <c r="C26" s="2"/>
      <c r="D26" s="2"/>
      <c r="E26" s="2"/>
      <c r="F26" s="2"/>
      <c r="G26" s="2"/>
      <c r="H26" s="2"/>
      <c r="I26" s="2"/>
      <c r="J26" s="2"/>
      <c r="K26" s="2"/>
      <c r="L26" s="2"/>
      <c r="M26" s="2"/>
      <c r="N26" s="2"/>
      <c r="O26" s="2"/>
      <c r="P26" s="2"/>
      <c r="Q26" s="2"/>
      <c r="R26" s="2"/>
      <c r="S26" s="2"/>
      <c r="T26" s="2"/>
      <c r="U26" s="2"/>
      <c r="V26" s="2"/>
      <c r="W26" s="2"/>
      <c r="X26" s="2"/>
    </row>
    <row r="27" spans="1:24" x14ac:dyDescent="0.2">
      <c r="A27" s="2"/>
      <c r="B27" s="2"/>
      <c r="C27" s="2"/>
      <c r="D27" s="2"/>
      <c r="E27" s="2"/>
      <c r="F27" s="2"/>
      <c r="G27" s="2"/>
      <c r="H27" s="2"/>
      <c r="I27" s="2"/>
      <c r="J27" s="2"/>
      <c r="K27" s="2"/>
      <c r="L27" s="2"/>
      <c r="M27" s="2"/>
      <c r="N27" s="2"/>
      <c r="O27" s="2"/>
      <c r="P27" s="2"/>
      <c r="Q27" s="2"/>
      <c r="R27" s="2"/>
      <c r="S27" s="2"/>
      <c r="T27" s="2"/>
      <c r="U27" s="2"/>
      <c r="V27" s="2"/>
      <c r="W27" s="2"/>
      <c r="X27" s="2"/>
    </row>
    <row r="28" spans="1:24" x14ac:dyDescent="0.2">
      <c r="A28" s="2"/>
      <c r="B28" s="2"/>
      <c r="C28" s="2"/>
      <c r="D28" s="2"/>
      <c r="E28" s="2"/>
      <c r="F28" s="2"/>
      <c r="G28" s="2"/>
      <c r="H28" s="2"/>
      <c r="I28" s="2"/>
      <c r="J28" s="2"/>
      <c r="K28" s="2"/>
      <c r="L28" s="2"/>
      <c r="M28" s="2"/>
      <c r="N28" s="2"/>
      <c r="O28" s="2"/>
      <c r="P28" s="2"/>
      <c r="Q28" s="2"/>
      <c r="R28" s="2"/>
      <c r="S28" s="2"/>
      <c r="T28" s="2"/>
      <c r="U28" s="2"/>
      <c r="V28" s="2"/>
      <c r="W28" s="2"/>
      <c r="X28" s="2"/>
    </row>
    <row r="29" spans="1:24" x14ac:dyDescent="0.2">
      <c r="A29" s="2"/>
      <c r="B29" s="2"/>
      <c r="C29" s="2"/>
      <c r="D29" s="2"/>
      <c r="E29" s="2"/>
      <c r="F29" s="2"/>
      <c r="G29" s="2"/>
      <c r="H29" s="2"/>
      <c r="I29" s="2"/>
      <c r="J29" s="2"/>
      <c r="K29" s="2"/>
      <c r="L29" s="2"/>
      <c r="M29" s="2"/>
      <c r="N29" s="2"/>
      <c r="O29" s="2"/>
      <c r="P29" s="2"/>
      <c r="Q29" s="2"/>
      <c r="R29" s="2"/>
      <c r="S29" s="2"/>
      <c r="T29" s="2"/>
      <c r="U29" s="2"/>
      <c r="V29" s="2"/>
      <c r="W29" s="2"/>
      <c r="X29" s="2"/>
    </row>
    <row r="30" spans="1:24" x14ac:dyDescent="0.2">
      <c r="A30" s="2"/>
      <c r="B30" s="2"/>
      <c r="C30" s="2"/>
      <c r="D30" s="2"/>
      <c r="E30" s="2"/>
      <c r="F30" s="2"/>
      <c r="G30" s="2"/>
      <c r="H30" s="2"/>
      <c r="I30" s="2"/>
      <c r="J30" s="2"/>
      <c r="K30" s="2"/>
      <c r="L30" s="2"/>
      <c r="M30" s="2"/>
      <c r="N30" s="2"/>
      <c r="O30" s="2"/>
      <c r="P30" s="2"/>
      <c r="Q30" s="2"/>
      <c r="R30" s="2"/>
      <c r="S30" s="2"/>
      <c r="T30" s="2"/>
      <c r="U30" s="2"/>
      <c r="V30" s="2"/>
      <c r="W30" s="2"/>
      <c r="X30" s="2"/>
    </row>
    <row r="31" spans="1:24" x14ac:dyDescent="0.2">
      <c r="A31" s="2"/>
      <c r="B31" s="2"/>
      <c r="C31" s="2"/>
      <c r="D31" s="2"/>
      <c r="E31" s="2"/>
      <c r="F31" s="2"/>
      <c r="G31" s="2"/>
      <c r="H31" s="2"/>
      <c r="I31" s="2"/>
      <c r="J31" s="2"/>
      <c r="K31" s="2"/>
      <c r="L31" s="2"/>
      <c r="M31" s="2"/>
      <c r="N31" s="2"/>
      <c r="O31" s="2"/>
      <c r="P31" s="2"/>
      <c r="Q31" s="2"/>
      <c r="R31" s="2"/>
      <c r="S31" s="2"/>
      <c r="T31" s="2"/>
      <c r="U31" s="2"/>
      <c r="V31" s="2"/>
      <c r="W31" s="2"/>
      <c r="X31" s="2"/>
    </row>
    <row r="32" spans="1:24" x14ac:dyDescent="0.2">
      <c r="A32" s="2"/>
      <c r="B32" s="2"/>
      <c r="C32" s="2"/>
      <c r="D32" s="2"/>
      <c r="E32" s="2"/>
      <c r="F32" s="2"/>
      <c r="G32" s="2"/>
      <c r="H32" s="2"/>
      <c r="I32" s="2"/>
      <c r="J32" s="2"/>
      <c r="K32" s="2"/>
      <c r="L32" s="2"/>
      <c r="M32" s="2"/>
      <c r="N32" s="2"/>
      <c r="O32" s="2"/>
      <c r="P32" s="2"/>
      <c r="Q32" s="2"/>
      <c r="R32" s="2"/>
      <c r="S32" s="2"/>
      <c r="T32" s="2"/>
      <c r="U32" s="2"/>
      <c r="V32" s="2"/>
      <c r="W32" s="2"/>
      <c r="X32" s="2"/>
    </row>
    <row r="33" spans="1:24" x14ac:dyDescent="0.2">
      <c r="A33" s="2"/>
      <c r="B33" s="2"/>
      <c r="C33" s="2"/>
      <c r="D33" s="2"/>
      <c r="E33" s="2"/>
      <c r="F33" s="2"/>
      <c r="G33" s="2"/>
      <c r="H33" s="2"/>
      <c r="I33" s="2"/>
      <c r="J33" s="2"/>
      <c r="K33" s="2"/>
      <c r="L33" s="2"/>
      <c r="M33" s="2"/>
      <c r="N33" s="2"/>
      <c r="O33" s="2"/>
      <c r="P33" s="2"/>
      <c r="Q33" s="2"/>
      <c r="R33" s="2"/>
      <c r="S33" s="2"/>
      <c r="T33" s="2"/>
      <c r="U33" s="2"/>
      <c r="V33" s="2"/>
      <c r="W33" s="2"/>
      <c r="X33" s="2"/>
    </row>
    <row r="34" spans="1:24" x14ac:dyDescent="0.2">
      <c r="A34" s="2"/>
      <c r="B34" s="2"/>
      <c r="C34" s="2"/>
      <c r="D34" s="2"/>
      <c r="E34" s="2"/>
      <c r="F34" s="2"/>
      <c r="G34" s="2"/>
      <c r="H34" s="2"/>
      <c r="I34" s="2"/>
      <c r="J34" s="2"/>
      <c r="K34" s="2"/>
      <c r="L34" s="2"/>
      <c r="M34" s="2"/>
      <c r="N34" s="2"/>
      <c r="O34" s="2"/>
      <c r="P34" s="2"/>
      <c r="Q34" s="2"/>
      <c r="R34" s="2"/>
      <c r="S34" s="2"/>
      <c r="T34" s="2"/>
      <c r="U34" s="2"/>
      <c r="V34" s="2"/>
      <c r="W34" s="2"/>
      <c r="X34" s="2"/>
    </row>
    <row r="35" spans="1:24" x14ac:dyDescent="0.2">
      <c r="A35" s="2"/>
      <c r="B35" s="2"/>
      <c r="C35" s="2"/>
      <c r="D35" s="2"/>
      <c r="E35" s="2"/>
      <c r="F35" s="2"/>
      <c r="G35" s="2"/>
      <c r="H35" s="2"/>
      <c r="I35" s="2"/>
      <c r="J35" s="2"/>
      <c r="K35" s="2"/>
      <c r="L35" s="2"/>
      <c r="M35" s="2"/>
      <c r="N35" s="2"/>
      <c r="O35" s="2"/>
      <c r="P35" s="2"/>
      <c r="Q35" s="2"/>
      <c r="R35" s="2"/>
      <c r="S35" s="2"/>
      <c r="T35" s="2"/>
      <c r="U35" s="2"/>
      <c r="V35" s="2"/>
      <c r="W35" s="2"/>
      <c r="X35" s="2"/>
    </row>
    <row r="36" spans="1:24" x14ac:dyDescent="0.2">
      <c r="A36" s="2"/>
      <c r="B36" s="2"/>
      <c r="C36" s="2"/>
      <c r="D36" s="2"/>
      <c r="E36" s="2"/>
      <c r="F36" s="2"/>
      <c r="G36" s="2"/>
      <c r="H36" s="2"/>
      <c r="I36" s="2"/>
      <c r="J36" s="2"/>
      <c r="K36" s="2"/>
      <c r="L36" s="2"/>
      <c r="M36" s="2"/>
      <c r="N36" s="2"/>
      <c r="O36" s="2"/>
      <c r="P36" s="2"/>
      <c r="Q36" s="2"/>
      <c r="R36" s="2"/>
      <c r="S36" s="2"/>
      <c r="T36" s="2"/>
      <c r="U36" s="2"/>
      <c r="V36" s="2"/>
      <c r="W36" s="2"/>
      <c r="X36" s="2"/>
    </row>
    <row r="37" spans="1:24" x14ac:dyDescent="0.2">
      <c r="A37" s="2"/>
      <c r="B37" s="2"/>
      <c r="C37" s="2"/>
      <c r="D37" s="2"/>
      <c r="E37" s="2"/>
      <c r="F37" s="2"/>
      <c r="G37" s="2"/>
      <c r="H37" s="2"/>
      <c r="I37" s="2"/>
      <c r="J37" s="2"/>
      <c r="K37" s="2"/>
      <c r="L37" s="2"/>
      <c r="M37" s="2"/>
      <c r="N37" s="2"/>
      <c r="O37" s="2"/>
      <c r="P37" s="2"/>
      <c r="Q37" s="2"/>
      <c r="R37" s="2"/>
      <c r="S37" s="2"/>
      <c r="T37" s="2"/>
      <c r="U37" s="2"/>
      <c r="V37" s="2"/>
      <c r="W37" s="2"/>
      <c r="X37" s="2"/>
    </row>
    <row r="38" spans="1:24" x14ac:dyDescent="0.2">
      <c r="A38" s="2"/>
      <c r="B38" s="2"/>
      <c r="C38" s="2"/>
      <c r="D38" s="2"/>
      <c r="E38" s="2"/>
      <c r="F38" s="2"/>
      <c r="G38" s="2"/>
      <c r="H38" s="2"/>
      <c r="I38" s="2"/>
      <c r="J38" s="2"/>
      <c r="K38" s="2"/>
      <c r="L38" s="2"/>
      <c r="M38" s="2"/>
      <c r="N38" s="2"/>
      <c r="O38" s="2"/>
      <c r="P38" s="2"/>
      <c r="Q38" s="2"/>
      <c r="R38" s="2"/>
      <c r="S38" s="2"/>
      <c r="T38" s="2"/>
      <c r="U38" s="2"/>
      <c r="V38" s="2"/>
      <c r="W38" s="2"/>
      <c r="X38" s="2"/>
    </row>
    <row r="39" spans="1:24" x14ac:dyDescent="0.2">
      <c r="A39" s="2"/>
      <c r="B39" s="2"/>
      <c r="C39" s="2"/>
      <c r="D39" s="2"/>
      <c r="E39" s="2"/>
      <c r="F39" s="2"/>
      <c r="G39" s="2"/>
      <c r="H39" s="2"/>
      <c r="I39" s="2"/>
      <c r="J39" s="2"/>
      <c r="K39" s="2"/>
      <c r="L39" s="2"/>
      <c r="M39" s="2"/>
      <c r="N39" s="2"/>
      <c r="O39" s="2"/>
      <c r="P39" s="2"/>
      <c r="Q39" s="2"/>
      <c r="R39" s="2"/>
      <c r="S39" s="2"/>
      <c r="T39" s="2"/>
      <c r="U39" s="2"/>
      <c r="V39" s="2"/>
      <c r="W39" s="2"/>
      <c r="X39" s="2"/>
    </row>
    <row r="40" spans="1:24" x14ac:dyDescent="0.2">
      <c r="A40" s="2"/>
      <c r="B40" s="2"/>
      <c r="C40" s="2"/>
      <c r="D40" s="2"/>
      <c r="E40" s="2"/>
      <c r="F40" s="2"/>
      <c r="G40" s="2"/>
      <c r="H40" s="2"/>
      <c r="I40" s="2"/>
      <c r="J40" s="2"/>
      <c r="K40" s="2"/>
      <c r="L40" s="2"/>
      <c r="M40" s="2"/>
      <c r="N40" s="2"/>
      <c r="O40" s="2"/>
      <c r="P40" s="2"/>
      <c r="Q40" s="2"/>
      <c r="R40" s="2"/>
      <c r="S40" s="2"/>
      <c r="T40" s="2"/>
      <c r="U40" s="2"/>
      <c r="V40" s="2"/>
      <c r="W40" s="2"/>
      <c r="X40" s="2"/>
    </row>
    <row r="41" spans="1:24" x14ac:dyDescent="0.2">
      <c r="A41" s="2"/>
      <c r="B41" s="2"/>
      <c r="C41" s="2"/>
      <c r="D41" s="2"/>
      <c r="E41" s="2"/>
      <c r="F41" s="2"/>
      <c r="G41" s="2"/>
      <c r="H41" s="2"/>
      <c r="I41" s="2"/>
      <c r="J41" s="2"/>
      <c r="K41" s="2"/>
      <c r="L41" s="2"/>
      <c r="M41" s="2"/>
      <c r="N41" s="2"/>
      <c r="O41" s="2"/>
      <c r="P41" s="2"/>
      <c r="Q41" s="2"/>
      <c r="R41" s="2"/>
      <c r="S41" s="2"/>
      <c r="T41" s="2"/>
      <c r="U41" s="2"/>
      <c r="V41" s="2"/>
      <c r="W41" s="2"/>
      <c r="X41" s="2"/>
    </row>
    <row r="42" spans="1:24" x14ac:dyDescent="0.2">
      <c r="A42" s="2"/>
      <c r="B42" s="2"/>
      <c r="C42" s="2"/>
      <c r="D42" s="2"/>
      <c r="E42" s="2"/>
      <c r="F42" s="2"/>
      <c r="G42" s="2"/>
      <c r="H42" s="2"/>
      <c r="I42" s="2"/>
      <c r="J42" s="2"/>
      <c r="K42" s="2"/>
      <c r="L42" s="2"/>
      <c r="M42" s="2"/>
      <c r="N42" s="2"/>
      <c r="O42" s="2"/>
      <c r="P42" s="2"/>
      <c r="Q42" s="2"/>
      <c r="R42" s="2"/>
      <c r="S42" s="2"/>
      <c r="T42" s="2"/>
      <c r="U42" s="2"/>
      <c r="V42" s="2"/>
      <c r="W42" s="2"/>
      <c r="X42" s="2"/>
    </row>
    <row r="43" spans="1:24" x14ac:dyDescent="0.2">
      <c r="A43" s="2"/>
      <c r="B43" s="2"/>
      <c r="C43" s="2"/>
      <c r="D43" s="2"/>
      <c r="E43" s="2"/>
      <c r="F43" s="2"/>
      <c r="G43" s="2"/>
      <c r="H43" s="2"/>
      <c r="I43" s="2"/>
      <c r="J43" s="2"/>
      <c r="K43" s="2"/>
      <c r="L43" s="2"/>
      <c r="M43" s="2"/>
      <c r="N43" s="2"/>
      <c r="O43" s="2"/>
      <c r="P43" s="2"/>
      <c r="Q43" s="2"/>
      <c r="R43" s="2"/>
      <c r="S43" s="2"/>
      <c r="T43" s="2"/>
      <c r="U43" s="2"/>
      <c r="V43" s="2"/>
      <c r="W43" s="2"/>
      <c r="X43" s="2"/>
    </row>
    <row r="44" spans="1:24" x14ac:dyDescent="0.2">
      <c r="A44" s="2"/>
      <c r="B44" s="2"/>
      <c r="C44" s="2"/>
      <c r="D44" s="2"/>
      <c r="E44" s="2"/>
      <c r="F44" s="2"/>
      <c r="G44" s="2"/>
      <c r="H44" s="2"/>
      <c r="I44" s="2"/>
      <c r="J44" s="2"/>
      <c r="K44" s="2"/>
      <c r="L44" s="2"/>
      <c r="M44" s="2"/>
      <c r="N44" s="2"/>
      <c r="O44" s="2"/>
      <c r="P44" s="2"/>
      <c r="Q44" s="2"/>
      <c r="R44" s="2"/>
      <c r="S44" s="2"/>
      <c r="T44" s="2"/>
      <c r="U44" s="2"/>
      <c r="V44" s="2"/>
      <c r="W44" s="2"/>
      <c r="X44" s="2"/>
    </row>
    <row r="45" spans="1:24" x14ac:dyDescent="0.2">
      <c r="A45" s="2"/>
      <c r="B45" s="2"/>
      <c r="C45" s="2"/>
      <c r="D45" s="2"/>
      <c r="E45" s="2"/>
      <c r="F45" s="2"/>
      <c r="G45" s="2"/>
      <c r="H45" s="2"/>
      <c r="I45" s="2"/>
      <c r="J45" s="2"/>
      <c r="K45" s="2"/>
      <c r="L45" s="2"/>
      <c r="M45" s="2"/>
      <c r="N45" s="2"/>
      <c r="O45" s="2"/>
      <c r="P45" s="2"/>
      <c r="Q45" s="2"/>
      <c r="R45" s="2"/>
      <c r="S45" s="2"/>
      <c r="T45" s="2"/>
      <c r="U45" s="2"/>
      <c r="V45" s="2"/>
      <c r="W45" s="2"/>
      <c r="X45" s="2"/>
    </row>
    <row r="46" spans="1:24" x14ac:dyDescent="0.2">
      <c r="A46" s="2"/>
      <c r="B46" s="2"/>
      <c r="C46" s="2"/>
      <c r="D46" s="2"/>
      <c r="E46" s="2"/>
      <c r="F46" s="2"/>
      <c r="G46" s="2"/>
      <c r="H46" s="2"/>
      <c r="I46" s="2"/>
      <c r="J46" s="2"/>
      <c r="K46" s="2"/>
      <c r="L46" s="2"/>
      <c r="M46" s="2"/>
      <c r="N46" s="2"/>
      <c r="O46" s="2"/>
      <c r="P46" s="2"/>
      <c r="Q46" s="2"/>
      <c r="R46" s="2"/>
      <c r="S46" s="2"/>
      <c r="T46" s="2"/>
      <c r="U46" s="2"/>
      <c r="V46" s="2"/>
      <c r="W46" s="2"/>
      <c r="X46" s="2"/>
    </row>
    <row r="47" spans="1:24" x14ac:dyDescent="0.2">
      <c r="A47" s="2"/>
      <c r="B47" s="2"/>
      <c r="C47" s="2"/>
      <c r="D47" s="2"/>
      <c r="E47" s="2"/>
      <c r="F47" s="2"/>
      <c r="G47" s="2"/>
      <c r="H47" s="2"/>
      <c r="I47" s="2"/>
      <c r="J47" s="2"/>
      <c r="K47" s="2"/>
      <c r="L47" s="2"/>
      <c r="M47" s="2"/>
      <c r="N47" s="2"/>
      <c r="O47" s="2"/>
      <c r="P47" s="2"/>
      <c r="Q47" s="2"/>
      <c r="R47" s="2"/>
      <c r="S47" s="2"/>
      <c r="T47" s="2"/>
      <c r="U47" s="2"/>
      <c r="V47" s="2"/>
      <c r="W47" s="2"/>
      <c r="X47" s="2"/>
    </row>
    <row r="48" spans="1:24" x14ac:dyDescent="0.2">
      <c r="A48" s="2"/>
      <c r="B48" s="2"/>
      <c r="C48" s="2"/>
      <c r="D48" s="2"/>
      <c r="E48" s="2"/>
      <c r="F48" s="2"/>
      <c r="G48" s="2"/>
      <c r="H48" s="2"/>
      <c r="I48" s="2"/>
      <c r="J48" s="2"/>
      <c r="K48" s="2"/>
      <c r="L48" s="2"/>
      <c r="M48" s="2"/>
      <c r="N48" s="2"/>
      <c r="O48" s="2"/>
      <c r="P48" s="2"/>
      <c r="Q48" s="2"/>
      <c r="R48" s="2"/>
      <c r="S48" s="2"/>
      <c r="T48" s="2"/>
      <c r="U48" s="2"/>
      <c r="V48" s="2"/>
      <c r="W48" s="2"/>
      <c r="X48" s="2"/>
    </row>
    <row r="49" spans="1:24" x14ac:dyDescent="0.2">
      <c r="A49" s="2"/>
      <c r="B49" s="2"/>
      <c r="C49" s="2"/>
      <c r="D49" s="2"/>
      <c r="E49" s="2"/>
      <c r="F49" s="2"/>
      <c r="G49" s="2"/>
      <c r="H49" s="2"/>
      <c r="I49" s="2"/>
      <c r="J49" s="2"/>
      <c r="K49" s="2"/>
      <c r="L49" s="2"/>
      <c r="M49" s="2"/>
      <c r="N49" s="2"/>
      <c r="O49" s="2"/>
      <c r="P49" s="2"/>
      <c r="Q49" s="2"/>
      <c r="R49" s="2"/>
      <c r="S49" s="2"/>
      <c r="T49" s="2"/>
      <c r="U49" s="2"/>
      <c r="V49" s="2"/>
      <c r="W49" s="2"/>
      <c r="X49" s="2"/>
    </row>
    <row r="50" spans="1:24" x14ac:dyDescent="0.2">
      <c r="A50" s="2"/>
      <c r="B50" s="2"/>
      <c r="C50" s="2"/>
      <c r="D50" s="2"/>
      <c r="E50" s="2"/>
      <c r="F50" s="2"/>
      <c r="G50" s="2"/>
      <c r="H50" s="2"/>
      <c r="I50" s="2"/>
      <c r="J50" s="2"/>
      <c r="K50" s="2"/>
      <c r="L50" s="2"/>
      <c r="M50" s="2"/>
      <c r="N50" s="2"/>
      <c r="O50" s="2"/>
      <c r="P50" s="2"/>
      <c r="Q50" s="2"/>
      <c r="R50" s="2"/>
      <c r="S50" s="2"/>
      <c r="T50" s="2"/>
      <c r="U50" s="2"/>
      <c r="V50" s="2"/>
      <c r="W50" s="2"/>
      <c r="X50" s="2"/>
    </row>
  </sheetData>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rightToLeft="1" workbookViewId="0">
      <selection activeCell="A10" sqref="A10:C12"/>
    </sheetView>
  </sheetViews>
  <sheetFormatPr defaultRowHeight="14.25" x14ac:dyDescent="0.2"/>
  <cols>
    <col min="1" max="1" width="22.25" customWidth="1"/>
    <col min="2" max="2" width="21.5" customWidth="1"/>
    <col min="3" max="3" width="19.875" customWidth="1"/>
    <col min="4" max="4" width="22.875" customWidth="1"/>
  </cols>
  <sheetData>
    <row r="1" spans="1:4" ht="37.5" customHeight="1" thickBot="1" x14ac:dyDescent="0.25">
      <c r="B1" s="116" t="s">
        <v>79</v>
      </c>
      <c r="C1" s="116" t="s">
        <v>31</v>
      </c>
      <c r="D1" s="116" t="s">
        <v>32</v>
      </c>
    </row>
    <row r="2" spans="1:4" ht="15.75" thickBot="1" x14ac:dyDescent="0.3">
      <c r="A2" s="26" t="s">
        <v>3</v>
      </c>
      <c r="B2" s="7" t="s">
        <v>78</v>
      </c>
      <c r="C2" s="7" t="s">
        <v>78</v>
      </c>
      <c r="D2" s="7" t="s">
        <v>78</v>
      </c>
    </row>
    <row r="3" spans="1:4" ht="35.25" customHeight="1" thickBot="1" x14ac:dyDescent="0.3">
      <c r="A3" s="27" t="s">
        <v>8</v>
      </c>
      <c r="B3" s="22"/>
      <c r="C3" s="22"/>
      <c r="D3" s="22"/>
    </row>
    <row r="4" spans="1:4" ht="30.75" thickBot="1" x14ac:dyDescent="0.3">
      <c r="A4" s="23" t="s">
        <v>97</v>
      </c>
      <c r="B4" s="7"/>
      <c r="C4" s="7"/>
      <c r="D4" s="7"/>
    </row>
    <row r="5" spans="1:4" ht="30.75" thickBot="1" x14ac:dyDescent="0.3">
      <c r="A5" s="24" t="s">
        <v>109</v>
      </c>
      <c r="B5" s="8"/>
      <c r="C5" s="8"/>
      <c r="D5" s="8"/>
    </row>
    <row r="6" spans="1:4" ht="30.75" thickBot="1" x14ac:dyDescent="0.3">
      <c r="A6" s="25" t="s">
        <v>120</v>
      </c>
      <c r="B6" s="9"/>
      <c r="C6" s="9"/>
      <c r="D6" s="9"/>
    </row>
    <row r="9" spans="1:4" ht="15" thickBot="1" x14ac:dyDescent="0.25"/>
    <row r="10" spans="1:4" ht="18" customHeight="1" x14ac:dyDescent="0.2">
      <c r="A10" s="167" t="s">
        <v>90</v>
      </c>
      <c r="B10" s="168"/>
      <c r="C10" s="169"/>
    </row>
    <row r="11" spans="1:4" x14ac:dyDescent="0.2">
      <c r="A11" s="170"/>
      <c r="B11" s="171"/>
      <c r="C11" s="172"/>
    </row>
    <row r="12" spans="1:4" ht="15" thickBot="1" x14ac:dyDescent="0.25">
      <c r="A12" s="173"/>
      <c r="B12" s="174"/>
      <c r="C12" s="175"/>
    </row>
  </sheetData>
  <mergeCells count="1">
    <mergeCell ref="A10:C12"/>
  </mergeCells>
  <dataValidations count="2">
    <dataValidation type="list" allowBlank="1" showInputMessage="1" showErrorMessage="1" promptTitle="בחר מרשימה נפתחת" sqref="B2:D2">
      <formula1>"בחר מרשימה נפתחת, מכירות, טון מוצר, יחידות מוצר, אחר (יש להסביר בהערות)"</formula1>
    </dataValidation>
    <dataValidation type="decimal" operator="greaterThan" allowBlank="1" showInputMessage="1" showErrorMessage="1" error="יש להזין נתון מספרי בלבד הגדול מ-0" sqref="B4:D6">
      <formula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8"/>
  <sheetViews>
    <sheetView rightToLeft="1" topLeftCell="A20" zoomScaleNormal="100" workbookViewId="0">
      <selection activeCell="A19" sqref="A19:J31"/>
    </sheetView>
  </sheetViews>
  <sheetFormatPr defaultRowHeight="14.25" x14ac:dyDescent="0.2"/>
  <cols>
    <col min="1" max="1" width="6.25" customWidth="1"/>
    <col min="2" max="2" width="45.75" customWidth="1"/>
    <col min="3" max="3" width="18.875" customWidth="1"/>
    <col min="4" max="4" width="9.75" customWidth="1"/>
    <col min="5" max="5" width="15.25" customWidth="1"/>
    <col min="7" max="7" width="14.5" customWidth="1"/>
    <col min="9" max="9" width="16.5" customWidth="1"/>
  </cols>
  <sheetData>
    <row r="1" spans="1:9" ht="15" x14ac:dyDescent="0.25">
      <c r="A1" s="12" t="s">
        <v>4</v>
      </c>
      <c r="B1" s="12" t="s">
        <v>5</v>
      </c>
      <c r="C1" s="12" t="s">
        <v>6</v>
      </c>
      <c r="D1" s="12" t="s">
        <v>107</v>
      </c>
      <c r="E1" s="12" t="s">
        <v>8</v>
      </c>
      <c r="F1" s="12" t="s">
        <v>110</v>
      </c>
      <c r="G1" s="12" t="s">
        <v>8</v>
      </c>
      <c r="H1" s="12" t="s">
        <v>121</v>
      </c>
      <c r="I1" s="12" t="s">
        <v>8</v>
      </c>
    </row>
    <row r="2" spans="1:9" x14ac:dyDescent="0.2">
      <c r="A2" s="146">
        <v>1</v>
      </c>
      <c r="B2" s="146" t="s">
        <v>7</v>
      </c>
      <c r="C2" s="146" t="s">
        <v>9</v>
      </c>
      <c r="D2" s="10"/>
      <c r="E2" s="11"/>
      <c r="F2" s="10"/>
      <c r="G2" s="11"/>
      <c r="H2" s="10"/>
      <c r="I2" s="11"/>
    </row>
    <row r="3" spans="1:9" x14ac:dyDescent="0.2">
      <c r="A3" s="146" t="s">
        <v>93</v>
      </c>
      <c r="B3" s="146" t="s">
        <v>91</v>
      </c>
      <c r="C3" s="146" t="s">
        <v>9</v>
      </c>
      <c r="D3" s="10"/>
      <c r="E3" s="11"/>
      <c r="F3" s="10"/>
      <c r="G3" s="11"/>
      <c r="H3" s="10"/>
      <c r="I3" s="11"/>
    </row>
    <row r="4" spans="1:9" x14ac:dyDescent="0.2">
      <c r="A4" s="146" t="s">
        <v>94</v>
      </c>
      <c r="B4" s="146" t="s">
        <v>92</v>
      </c>
      <c r="C4" s="146" t="s">
        <v>9</v>
      </c>
      <c r="D4" s="10"/>
      <c r="E4" s="11"/>
      <c r="F4" s="10"/>
      <c r="G4" s="11"/>
      <c r="H4" s="10"/>
      <c r="I4" s="11"/>
    </row>
    <row r="5" spans="1:9" x14ac:dyDescent="0.2">
      <c r="A5" s="146">
        <v>3</v>
      </c>
      <c r="B5" s="146" t="s">
        <v>51</v>
      </c>
      <c r="C5" s="146" t="s">
        <v>78</v>
      </c>
      <c r="D5" s="10"/>
      <c r="E5" s="11"/>
      <c r="F5" s="10"/>
      <c r="G5" s="11"/>
      <c r="H5" s="10"/>
      <c r="I5" s="11"/>
    </row>
    <row r="6" spans="1:9" x14ac:dyDescent="0.2">
      <c r="A6" s="146">
        <v>4</v>
      </c>
      <c r="B6" s="146" t="s">
        <v>10</v>
      </c>
      <c r="C6" s="146" t="s">
        <v>11</v>
      </c>
      <c r="D6" s="10"/>
      <c r="E6" s="11"/>
      <c r="F6" s="10"/>
      <c r="G6" s="11"/>
      <c r="H6" s="10"/>
      <c r="I6" s="11"/>
    </row>
    <row r="7" spans="1:9" ht="28.5" x14ac:dyDescent="0.2">
      <c r="A7" s="146" t="s">
        <v>98</v>
      </c>
      <c r="B7" s="147" t="s">
        <v>105</v>
      </c>
      <c r="C7" s="146" t="s">
        <v>11</v>
      </c>
      <c r="D7" s="10"/>
      <c r="E7" s="11"/>
      <c r="F7" s="10"/>
      <c r="G7" s="11"/>
      <c r="H7" s="10"/>
      <c r="I7" s="11"/>
    </row>
    <row r="8" spans="1:9" ht="28.5" x14ac:dyDescent="0.2">
      <c r="A8" s="146" t="s">
        <v>99</v>
      </c>
      <c r="B8" s="147" t="s">
        <v>106</v>
      </c>
      <c r="C8" s="146" t="s">
        <v>11</v>
      </c>
      <c r="D8" s="10"/>
      <c r="E8" s="11"/>
      <c r="F8" s="10"/>
      <c r="G8" s="11"/>
      <c r="H8" s="10"/>
      <c r="I8" s="11"/>
    </row>
    <row r="9" spans="1:9" x14ac:dyDescent="0.2">
      <c r="A9" s="146">
        <v>5</v>
      </c>
      <c r="B9" s="148" t="s">
        <v>12</v>
      </c>
      <c r="C9" s="149" t="s">
        <v>15</v>
      </c>
      <c r="D9" s="10"/>
      <c r="E9" s="11"/>
      <c r="F9" s="10"/>
      <c r="G9" s="11"/>
      <c r="H9" s="10"/>
      <c r="I9" s="11"/>
    </row>
    <row r="10" spans="1:9" x14ac:dyDescent="0.2">
      <c r="A10" s="146">
        <v>6</v>
      </c>
      <c r="B10" s="148" t="s">
        <v>13</v>
      </c>
      <c r="C10" s="149" t="s">
        <v>15</v>
      </c>
      <c r="D10" s="10"/>
      <c r="E10" s="11"/>
      <c r="F10" s="10"/>
      <c r="G10" s="11"/>
      <c r="H10" s="10"/>
      <c r="I10" s="11"/>
    </row>
    <row r="11" spans="1:9" x14ac:dyDescent="0.2">
      <c r="A11" s="146">
        <v>7</v>
      </c>
      <c r="B11" s="148" t="s">
        <v>14</v>
      </c>
      <c r="C11" s="149" t="s">
        <v>15</v>
      </c>
      <c r="D11" s="10"/>
      <c r="E11" s="11"/>
      <c r="F11" s="10"/>
      <c r="G11" s="11"/>
      <c r="H11" s="10"/>
      <c r="I11" s="11"/>
    </row>
    <row r="12" spans="1:9" x14ac:dyDescent="0.2">
      <c r="A12" s="145"/>
      <c r="B12" s="145"/>
      <c r="C12" s="145"/>
    </row>
    <row r="13" spans="1:9" ht="15" x14ac:dyDescent="0.2">
      <c r="A13" s="151" t="s">
        <v>80</v>
      </c>
      <c r="B13" s="145"/>
      <c r="C13" s="145"/>
    </row>
    <row r="14" spans="1:9" x14ac:dyDescent="0.2">
      <c r="A14" s="152" t="s">
        <v>82</v>
      </c>
      <c r="B14" s="148" t="s">
        <v>81</v>
      </c>
      <c r="C14" s="150" t="s">
        <v>9</v>
      </c>
      <c r="D14" s="10"/>
      <c r="E14" s="11"/>
      <c r="F14" s="10"/>
      <c r="G14" s="11"/>
      <c r="H14" s="10"/>
      <c r="I14" s="11"/>
    </row>
    <row r="15" spans="1:9" x14ac:dyDescent="0.2">
      <c r="A15" s="152" t="s">
        <v>83</v>
      </c>
      <c r="B15" s="148" t="s">
        <v>81</v>
      </c>
      <c r="C15" s="150" t="s">
        <v>9</v>
      </c>
      <c r="D15" s="10"/>
      <c r="E15" s="11"/>
      <c r="F15" s="10"/>
      <c r="G15" s="11"/>
      <c r="H15" s="10"/>
      <c r="I15" s="11"/>
    </row>
    <row r="16" spans="1:9" x14ac:dyDescent="0.2">
      <c r="A16" s="152" t="s">
        <v>84</v>
      </c>
      <c r="B16" s="148" t="s">
        <v>81</v>
      </c>
      <c r="C16" s="150" t="s">
        <v>9</v>
      </c>
      <c r="D16" s="10"/>
      <c r="E16" s="11"/>
      <c r="F16" s="10"/>
      <c r="G16" s="11"/>
      <c r="H16" s="10"/>
      <c r="I16" s="11"/>
    </row>
    <row r="17" spans="1:10" ht="15" thickBot="1" x14ac:dyDescent="0.25"/>
    <row r="18" spans="1:10" ht="15" x14ac:dyDescent="0.2">
      <c r="A18" s="117" t="s">
        <v>18</v>
      </c>
      <c r="B18" s="118"/>
      <c r="C18" s="118"/>
      <c r="D18" s="118"/>
      <c r="E18" s="118"/>
      <c r="F18" s="118"/>
      <c r="G18" s="118"/>
      <c r="H18" s="118"/>
      <c r="I18" s="119"/>
      <c r="J18" s="120"/>
    </row>
    <row r="19" spans="1:10" ht="13.9" customHeight="1" x14ac:dyDescent="0.2">
      <c r="A19" s="176" t="s">
        <v>95</v>
      </c>
      <c r="B19" s="177"/>
      <c r="C19" s="177"/>
      <c r="D19" s="177"/>
      <c r="E19" s="177"/>
      <c r="F19" s="177"/>
      <c r="G19" s="177"/>
      <c r="H19" s="177"/>
      <c r="I19" s="177"/>
      <c r="J19" s="178"/>
    </row>
    <row r="20" spans="1:10" x14ac:dyDescent="0.2">
      <c r="A20" s="176"/>
      <c r="B20" s="177"/>
      <c r="C20" s="177"/>
      <c r="D20" s="177"/>
      <c r="E20" s="177"/>
      <c r="F20" s="177"/>
      <c r="G20" s="177"/>
      <c r="H20" s="177"/>
      <c r="I20" s="177"/>
      <c r="J20" s="178"/>
    </row>
    <row r="21" spans="1:10" x14ac:dyDescent="0.2">
      <c r="A21" s="176"/>
      <c r="B21" s="177"/>
      <c r="C21" s="177"/>
      <c r="D21" s="177"/>
      <c r="E21" s="177"/>
      <c r="F21" s="177"/>
      <c r="G21" s="177"/>
      <c r="H21" s="177"/>
      <c r="I21" s="177"/>
      <c r="J21" s="178"/>
    </row>
    <row r="22" spans="1:10" x14ac:dyDescent="0.2">
      <c r="A22" s="176"/>
      <c r="B22" s="177"/>
      <c r="C22" s="177"/>
      <c r="D22" s="177"/>
      <c r="E22" s="177"/>
      <c r="F22" s="177"/>
      <c r="G22" s="177"/>
      <c r="H22" s="177"/>
      <c r="I22" s="177"/>
      <c r="J22" s="178"/>
    </row>
    <row r="23" spans="1:10" x14ac:dyDescent="0.2">
      <c r="A23" s="176"/>
      <c r="B23" s="177"/>
      <c r="C23" s="177"/>
      <c r="D23" s="177"/>
      <c r="E23" s="177"/>
      <c r="F23" s="177"/>
      <c r="G23" s="177"/>
      <c r="H23" s="177"/>
      <c r="I23" s="177"/>
      <c r="J23" s="178"/>
    </row>
    <row r="24" spans="1:10" x14ac:dyDescent="0.2">
      <c r="A24" s="176"/>
      <c r="B24" s="177"/>
      <c r="C24" s="177"/>
      <c r="D24" s="177"/>
      <c r="E24" s="177"/>
      <c r="F24" s="177"/>
      <c r="G24" s="177"/>
      <c r="H24" s="177"/>
      <c r="I24" s="177"/>
      <c r="J24" s="178"/>
    </row>
    <row r="25" spans="1:10" x14ac:dyDescent="0.2">
      <c r="A25" s="176"/>
      <c r="B25" s="177"/>
      <c r="C25" s="177"/>
      <c r="D25" s="177"/>
      <c r="E25" s="177"/>
      <c r="F25" s="177"/>
      <c r="G25" s="177"/>
      <c r="H25" s="177"/>
      <c r="I25" s="177"/>
      <c r="J25" s="178"/>
    </row>
    <row r="26" spans="1:10" x14ac:dyDescent="0.2">
      <c r="A26" s="176"/>
      <c r="B26" s="177"/>
      <c r="C26" s="177"/>
      <c r="D26" s="177"/>
      <c r="E26" s="177"/>
      <c r="F26" s="177"/>
      <c r="G26" s="177"/>
      <c r="H26" s="177"/>
      <c r="I26" s="177"/>
      <c r="J26" s="178"/>
    </row>
    <row r="27" spans="1:10" x14ac:dyDescent="0.2">
      <c r="A27" s="176"/>
      <c r="B27" s="177"/>
      <c r="C27" s="177"/>
      <c r="D27" s="177"/>
      <c r="E27" s="177"/>
      <c r="F27" s="177"/>
      <c r="G27" s="177"/>
      <c r="H27" s="177"/>
      <c r="I27" s="177"/>
      <c r="J27" s="178"/>
    </row>
    <row r="28" spans="1:10" x14ac:dyDescent="0.2">
      <c r="A28" s="176"/>
      <c r="B28" s="177"/>
      <c r="C28" s="177"/>
      <c r="D28" s="177"/>
      <c r="E28" s="177"/>
      <c r="F28" s="177"/>
      <c r="G28" s="177"/>
      <c r="H28" s="177"/>
      <c r="I28" s="177"/>
      <c r="J28" s="178"/>
    </row>
    <row r="29" spans="1:10" x14ac:dyDescent="0.2">
      <c r="A29" s="176"/>
      <c r="B29" s="177"/>
      <c r="C29" s="177"/>
      <c r="D29" s="177"/>
      <c r="E29" s="177"/>
      <c r="F29" s="177"/>
      <c r="G29" s="177"/>
      <c r="H29" s="177"/>
      <c r="I29" s="177"/>
      <c r="J29" s="178"/>
    </row>
    <row r="30" spans="1:10" x14ac:dyDescent="0.2">
      <c r="A30" s="176"/>
      <c r="B30" s="177"/>
      <c r="C30" s="177"/>
      <c r="D30" s="177"/>
      <c r="E30" s="177"/>
      <c r="F30" s="177"/>
      <c r="G30" s="177"/>
      <c r="H30" s="177"/>
      <c r="I30" s="177"/>
      <c r="J30" s="178"/>
    </row>
    <row r="31" spans="1:10" ht="15" thickBot="1" x14ac:dyDescent="0.25">
      <c r="A31" s="179"/>
      <c r="B31" s="180"/>
      <c r="C31" s="180"/>
      <c r="D31" s="180"/>
      <c r="E31" s="180"/>
      <c r="F31" s="180"/>
      <c r="G31" s="180"/>
      <c r="H31" s="180"/>
      <c r="I31" s="180"/>
      <c r="J31" s="181"/>
    </row>
    <row r="34" spans="2:7" x14ac:dyDescent="0.2">
      <c r="B34" s="110"/>
      <c r="C34" s="111"/>
      <c r="D34" s="110"/>
      <c r="E34" s="111"/>
      <c r="F34" s="110"/>
      <c r="G34" s="111"/>
    </row>
    <row r="35" spans="2:7" x14ac:dyDescent="0.2">
      <c r="B35" s="112"/>
      <c r="C35" s="112"/>
      <c r="D35" s="112"/>
      <c r="E35" s="112"/>
      <c r="F35" s="112"/>
      <c r="G35" s="112"/>
    </row>
    <row r="36" spans="2:7" x14ac:dyDescent="0.2">
      <c r="B36" s="110"/>
      <c r="C36" s="111"/>
      <c r="D36" s="110"/>
      <c r="E36" s="111"/>
      <c r="F36" s="110"/>
      <c r="G36" s="111"/>
    </row>
    <row r="37" spans="2:7" x14ac:dyDescent="0.2">
      <c r="B37" s="112"/>
      <c r="C37" s="112"/>
      <c r="D37" s="112"/>
      <c r="E37" s="112"/>
      <c r="F37" s="112"/>
      <c r="G37" s="112"/>
    </row>
    <row r="38" spans="2:7" x14ac:dyDescent="0.2">
      <c r="B38" s="110"/>
      <c r="C38" s="111"/>
      <c r="D38" s="110"/>
      <c r="E38" s="111"/>
      <c r="F38" s="110"/>
      <c r="G38" s="111"/>
    </row>
  </sheetData>
  <mergeCells count="1">
    <mergeCell ref="A19:J31"/>
  </mergeCells>
  <dataValidations count="3">
    <dataValidation type="list" allowBlank="1" showInputMessage="1" showErrorMessage="1" sqref="C9:C11">
      <formula1>"בחר מרשימה, טון מזהם, PPM (ממוצע דיגומים)"</formula1>
    </dataValidation>
    <dataValidation type="decimal" operator="greaterThan" allowBlank="1" showInputMessage="1" showErrorMessage="1" error="יש להזין נתון מספרי בלבד הגדול מ-0" sqref="H14:H16 D14:D16 F14:F16 F2:F11 D2:D11 H2:H11">
      <formula1>0</formula1>
    </dataValidation>
    <dataValidation type="list" allowBlank="1" showInputMessage="1" showErrorMessage="1" sqref="C5">
      <formula1>"בחר מרשימה נפתחת, ליטרים דלק, קילומטראז'"</formula1>
    </dataValidation>
  </dataValidations>
  <pageMargins left="0.7" right="0.7" top="0.75" bottom="0.75" header="0.3" footer="0.3"/>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I18"/>
  <sheetViews>
    <sheetView rightToLeft="1" workbookViewId="0">
      <selection activeCell="A15" sqref="A15"/>
    </sheetView>
  </sheetViews>
  <sheetFormatPr defaultRowHeight="14.25" x14ac:dyDescent="0.2"/>
  <cols>
    <col min="2" max="2" width="39.75" customWidth="1"/>
    <col min="3" max="3" width="18.5" customWidth="1"/>
    <col min="4" max="4" width="13.25" customWidth="1"/>
    <col min="5" max="5" width="14.5" customWidth="1"/>
    <col min="6" max="6" width="12.75" customWidth="1"/>
    <col min="7" max="7" width="15.125" customWidth="1"/>
    <col min="8" max="8" width="11.5" customWidth="1"/>
    <col min="9" max="9" width="16.25" customWidth="1"/>
  </cols>
  <sheetData>
    <row r="1" spans="1:9" s="38" customFormat="1" ht="34.9" customHeight="1" x14ac:dyDescent="0.25">
      <c r="A1" s="37" t="s">
        <v>4</v>
      </c>
      <c r="B1" s="37" t="s">
        <v>5</v>
      </c>
      <c r="C1" s="37" t="s">
        <v>6</v>
      </c>
      <c r="D1" s="12" t="s">
        <v>107</v>
      </c>
      <c r="E1" s="12" t="s">
        <v>8</v>
      </c>
      <c r="F1" s="12" t="s">
        <v>110</v>
      </c>
      <c r="G1" s="12" t="s">
        <v>8</v>
      </c>
      <c r="H1" s="12" t="s">
        <v>121</v>
      </c>
      <c r="I1" s="12" t="s">
        <v>8</v>
      </c>
    </row>
    <row r="2" spans="1:9" x14ac:dyDescent="0.2">
      <c r="A2" s="3">
        <v>1</v>
      </c>
      <c r="B2" s="3" t="s">
        <v>64</v>
      </c>
      <c r="C2" s="3" t="s">
        <v>22</v>
      </c>
      <c r="D2" s="10"/>
      <c r="E2" s="11"/>
      <c r="F2" s="10"/>
      <c r="G2" s="11"/>
      <c r="H2" s="10"/>
      <c r="I2" s="11"/>
    </row>
    <row r="3" spans="1:9" x14ac:dyDescent="0.2">
      <c r="A3" s="3">
        <v>2</v>
      </c>
      <c r="B3" s="3" t="s">
        <v>100</v>
      </c>
      <c r="C3" s="28" t="s">
        <v>22</v>
      </c>
      <c r="D3" s="10"/>
      <c r="E3" s="11"/>
      <c r="F3" s="10"/>
      <c r="G3" s="11"/>
      <c r="H3" s="10"/>
      <c r="I3" s="11"/>
    </row>
    <row r="4" spans="1:9" x14ac:dyDescent="0.2">
      <c r="A4" s="3">
        <v>3</v>
      </c>
      <c r="B4" s="3" t="s">
        <v>101</v>
      </c>
      <c r="C4" s="28" t="s">
        <v>22</v>
      </c>
      <c r="D4" s="10"/>
      <c r="E4" s="11"/>
      <c r="F4" s="10"/>
      <c r="G4" s="11"/>
      <c r="H4" s="10"/>
      <c r="I4" s="11"/>
    </row>
    <row r="5" spans="1:9" x14ac:dyDescent="0.2">
      <c r="A5" s="3">
        <v>4</v>
      </c>
      <c r="B5" s="3" t="s">
        <v>102</v>
      </c>
      <c r="C5" s="28" t="s">
        <v>22</v>
      </c>
      <c r="D5" s="10"/>
      <c r="E5" s="11"/>
      <c r="F5" s="10"/>
      <c r="G5" s="11"/>
      <c r="H5" s="10"/>
      <c r="I5" s="11"/>
    </row>
    <row r="6" spans="1:9" x14ac:dyDescent="0.2">
      <c r="A6" s="3">
        <v>5</v>
      </c>
      <c r="B6" s="3" t="s">
        <v>21</v>
      </c>
      <c r="C6" s="3" t="s">
        <v>22</v>
      </c>
      <c r="D6" s="10"/>
      <c r="E6" s="11"/>
      <c r="F6" s="10"/>
      <c r="G6" s="11"/>
      <c r="H6" s="10"/>
      <c r="I6" s="11"/>
    </row>
    <row r="7" spans="1:9" x14ac:dyDescent="0.2">
      <c r="A7" s="3">
        <v>6</v>
      </c>
      <c r="B7" s="3" t="s">
        <v>68</v>
      </c>
      <c r="C7" s="28" t="s">
        <v>22</v>
      </c>
      <c r="D7" s="10"/>
      <c r="E7" s="11"/>
      <c r="F7" s="10"/>
      <c r="G7" s="11"/>
      <c r="H7" s="10"/>
      <c r="I7" s="11"/>
    </row>
    <row r="8" spans="1:9" x14ac:dyDescent="0.2">
      <c r="A8" s="3">
        <v>7</v>
      </c>
      <c r="B8" s="3" t="s">
        <v>69</v>
      </c>
      <c r="C8" s="28" t="s">
        <v>22</v>
      </c>
      <c r="D8" s="10"/>
      <c r="E8" s="11"/>
      <c r="F8" s="10"/>
      <c r="G8" s="11"/>
      <c r="H8" s="10"/>
      <c r="I8" s="11"/>
    </row>
    <row r="9" spans="1:9" x14ac:dyDescent="0.2">
      <c r="A9" s="3">
        <v>8</v>
      </c>
      <c r="B9" s="3" t="s">
        <v>70</v>
      </c>
      <c r="C9" s="28" t="s">
        <v>22</v>
      </c>
      <c r="D9" s="10"/>
      <c r="E9" s="11"/>
      <c r="F9" s="10"/>
      <c r="G9" s="11"/>
      <c r="H9" s="10"/>
      <c r="I9" s="11"/>
    </row>
    <row r="11" spans="1:9" ht="15" thickBot="1" x14ac:dyDescent="0.25"/>
    <row r="12" spans="1:9" ht="15" x14ac:dyDescent="0.25">
      <c r="A12" s="21" t="s">
        <v>19</v>
      </c>
      <c r="B12" s="14"/>
      <c r="C12" s="14"/>
      <c r="D12" s="14"/>
      <c r="E12" s="15"/>
    </row>
    <row r="13" spans="1:9" x14ac:dyDescent="0.2">
      <c r="A13" s="16" t="s">
        <v>20</v>
      </c>
      <c r="B13" s="1"/>
      <c r="C13" s="1"/>
      <c r="D13" s="1"/>
      <c r="E13" s="17"/>
    </row>
    <row r="14" spans="1:9" x14ac:dyDescent="0.2">
      <c r="A14" s="16" t="s">
        <v>72</v>
      </c>
      <c r="B14" s="1"/>
      <c r="C14" s="1"/>
      <c r="D14" s="1"/>
      <c r="E14" s="17"/>
    </row>
    <row r="15" spans="1:9" x14ac:dyDescent="0.2">
      <c r="A15" s="16" t="s">
        <v>133</v>
      </c>
      <c r="B15" s="1"/>
      <c r="C15" s="1"/>
      <c r="D15" s="1"/>
      <c r="E15" s="17"/>
    </row>
    <row r="16" spans="1:9" ht="15" thickBot="1" x14ac:dyDescent="0.25">
      <c r="A16" s="18"/>
      <c r="B16" s="19"/>
      <c r="C16" s="19"/>
      <c r="D16" s="19"/>
      <c r="E16" s="20"/>
    </row>
    <row r="18" spans="2:2" x14ac:dyDescent="0.2">
      <c r="B18" s="102"/>
    </row>
  </sheetData>
  <dataValidations count="1">
    <dataValidation type="decimal" operator="greaterThan" allowBlank="1" showInputMessage="1" showErrorMessage="1" error="יש להזין נתון מספרי בלבד הגדול מ-0" sqref="D2:D9 F2:F9 H2:H9">
      <formula1>0</formula1>
    </dataValidation>
  </dataValidations>
  <pageMargins left="0.7" right="0.7" top="0.75" bottom="0.75" header="0.3" footer="0.3"/>
  <pageSetup paperSize="9"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15"/>
  <sheetViews>
    <sheetView rightToLeft="1" workbookViewId="0">
      <selection activeCell="A11" sqref="A11:F15"/>
    </sheetView>
  </sheetViews>
  <sheetFormatPr defaultRowHeight="14.25" x14ac:dyDescent="0.2"/>
  <cols>
    <col min="2" max="2" width="18.875" customWidth="1"/>
    <col min="3" max="3" width="18.5" customWidth="1"/>
    <col min="4" max="4" width="12.5" customWidth="1"/>
    <col min="5" max="5" width="15.75" customWidth="1"/>
    <col min="6" max="6" width="13.25" customWidth="1"/>
    <col min="7" max="7" width="16.875" customWidth="1"/>
    <col min="8" max="8" width="14.25" customWidth="1"/>
    <col min="9" max="9" width="18" customWidth="1"/>
  </cols>
  <sheetData>
    <row r="1" spans="1:9" ht="34.9" customHeight="1" x14ac:dyDescent="0.25">
      <c r="A1" s="36" t="s">
        <v>4</v>
      </c>
      <c r="B1" s="36" t="s">
        <v>5</v>
      </c>
      <c r="C1" s="36" t="s">
        <v>6</v>
      </c>
      <c r="D1" s="12" t="s">
        <v>107</v>
      </c>
      <c r="E1" s="12" t="s">
        <v>8</v>
      </c>
      <c r="F1" s="12" t="s">
        <v>110</v>
      </c>
      <c r="G1" s="12" t="s">
        <v>8</v>
      </c>
      <c r="H1" s="12" t="s">
        <v>121</v>
      </c>
      <c r="I1" s="12" t="s">
        <v>8</v>
      </c>
    </row>
    <row r="2" spans="1:9" x14ac:dyDescent="0.2">
      <c r="A2" s="3">
        <v>1</v>
      </c>
      <c r="B2" s="3" t="s">
        <v>23</v>
      </c>
      <c r="C2" s="3" t="s">
        <v>24</v>
      </c>
      <c r="D2" s="10"/>
      <c r="E2" s="11"/>
      <c r="F2" s="10"/>
      <c r="G2" s="11"/>
      <c r="H2" s="10"/>
      <c r="I2" s="11"/>
    </row>
    <row r="3" spans="1:9" x14ac:dyDescent="0.2">
      <c r="A3" s="3">
        <v>2</v>
      </c>
      <c r="B3" s="3" t="s">
        <v>75</v>
      </c>
      <c r="C3" s="3" t="s">
        <v>24</v>
      </c>
      <c r="D3" s="10"/>
      <c r="E3" s="11"/>
      <c r="F3" s="10"/>
      <c r="G3" s="11"/>
      <c r="H3" s="10"/>
      <c r="I3" s="11"/>
    </row>
    <row r="4" spans="1:9" x14ac:dyDescent="0.2">
      <c r="A4" s="3">
        <v>3</v>
      </c>
      <c r="B4" s="3" t="s">
        <v>74</v>
      </c>
      <c r="C4" s="3" t="s">
        <v>24</v>
      </c>
      <c r="D4" s="10"/>
      <c r="E4" s="11"/>
      <c r="F4" s="10"/>
      <c r="G4" s="11"/>
      <c r="H4" s="10"/>
      <c r="I4" s="11"/>
    </row>
    <row r="5" spans="1:9" x14ac:dyDescent="0.2">
      <c r="A5" s="3">
        <v>4</v>
      </c>
      <c r="B5" s="10" t="s">
        <v>26</v>
      </c>
      <c r="C5" s="97" t="s">
        <v>15</v>
      </c>
      <c r="D5" s="10"/>
      <c r="E5" s="11"/>
      <c r="F5" s="10"/>
      <c r="G5" s="11"/>
      <c r="H5" s="10"/>
      <c r="I5" s="11"/>
    </row>
    <row r="6" spans="1:9" x14ac:dyDescent="0.2">
      <c r="A6" s="3">
        <v>5</v>
      </c>
      <c r="B6" s="10" t="s">
        <v>28</v>
      </c>
      <c r="C6" s="97" t="s">
        <v>15</v>
      </c>
      <c r="D6" s="10"/>
      <c r="E6" s="11"/>
      <c r="F6" s="10"/>
      <c r="G6" s="11"/>
      <c r="H6" s="10"/>
      <c r="I6" s="11"/>
    </row>
    <row r="7" spans="1:9" x14ac:dyDescent="0.2">
      <c r="A7" s="3">
        <v>6</v>
      </c>
      <c r="B7" s="10" t="s">
        <v>27</v>
      </c>
      <c r="C7" s="97" t="s">
        <v>15</v>
      </c>
      <c r="D7" s="10"/>
      <c r="E7" s="11"/>
      <c r="F7" s="10"/>
      <c r="G7" s="11"/>
      <c r="H7" s="10"/>
      <c r="I7" s="11"/>
    </row>
    <row r="9" spans="1:9" ht="15" thickBot="1" x14ac:dyDescent="0.25"/>
    <row r="10" spans="1:9" ht="15" x14ac:dyDescent="0.25">
      <c r="A10" s="21" t="s">
        <v>25</v>
      </c>
      <c r="B10" s="14"/>
      <c r="C10" s="14"/>
      <c r="D10" s="14"/>
      <c r="E10" s="14"/>
      <c r="F10" s="15"/>
    </row>
    <row r="11" spans="1:9" ht="13.9" customHeight="1" x14ac:dyDescent="0.2">
      <c r="A11" s="182" t="s">
        <v>134</v>
      </c>
      <c r="B11" s="183"/>
      <c r="C11" s="183"/>
      <c r="D11" s="183"/>
      <c r="E11" s="183"/>
      <c r="F11" s="184"/>
    </row>
    <row r="12" spans="1:9" x14ac:dyDescent="0.2">
      <c r="A12" s="182"/>
      <c r="B12" s="183"/>
      <c r="C12" s="183"/>
      <c r="D12" s="183"/>
      <c r="E12" s="183"/>
      <c r="F12" s="184"/>
    </row>
    <row r="13" spans="1:9" x14ac:dyDescent="0.2">
      <c r="A13" s="182"/>
      <c r="B13" s="183"/>
      <c r="C13" s="183"/>
      <c r="D13" s="183"/>
      <c r="E13" s="183"/>
      <c r="F13" s="184"/>
    </row>
    <row r="14" spans="1:9" x14ac:dyDescent="0.2">
      <c r="A14" s="182"/>
      <c r="B14" s="183"/>
      <c r="C14" s="183"/>
      <c r="D14" s="183"/>
      <c r="E14" s="183"/>
      <c r="F14" s="184"/>
    </row>
    <row r="15" spans="1:9" ht="15" thickBot="1" x14ac:dyDescent="0.25">
      <c r="A15" s="185"/>
      <c r="B15" s="186"/>
      <c r="C15" s="186"/>
      <c r="D15" s="186"/>
      <c r="E15" s="186"/>
      <c r="F15" s="187"/>
    </row>
  </sheetData>
  <mergeCells count="1">
    <mergeCell ref="A11:F15"/>
  </mergeCells>
  <dataValidations count="2">
    <dataValidation type="list" allowBlank="1" showInputMessage="1" showErrorMessage="1" sqref="C5:C7">
      <formula1>"בחר מרשימה, עומס מזהם (טון לשנה), ריכוז ממוצע (mg/L)"</formula1>
    </dataValidation>
    <dataValidation type="decimal" operator="greaterThan" allowBlank="1" showInputMessage="1" showErrorMessage="1" error="יש להזין נתון מספרי בלבד הגדול מ-0" sqref="D2:D7 F2:F7 H2:H7">
      <formula1>0</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26"/>
  <sheetViews>
    <sheetView rightToLeft="1" topLeftCell="A11" zoomScaleNormal="100" workbookViewId="0">
      <selection activeCell="A21" sqref="A21"/>
    </sheetView>
  </sheetViews>
  <sheetFormatPr defaultRowHeight="14.25" x14ac:dyDescent="0.2"/>
  <cols>
    <col min="3" max="3" width="20.75" customWidth="1"/>
    <col min="4" max="4" width="32.25" customWidth="1"/>
    <col min="5" max="6" width="21.25" customWidth="1"/>
    <col min="7" max="7" width="21" customWidth="1"/>
    <col min="8" max="8" width="9.875" customWidth="1"/>
    <col min="9" max="9" width="8.5" customWidth="1"/>
    <col min="10" max="10" width="27" customWidth="1"/>
  </cols>
  <sheetData>
    <row r="1" spans="1:11" s="145" customFormat="1" ht="32.25" customHeight="1" thickBot="1" x14ac:dyDescent="0.25">
      <c r="A1" s="141" t="s">
        <v>29</v>
      </c>
      <c r="B1" s="142" t="s">
        <v>4</v>
      </c>
      <c r="C1" s="142" t="s">
        <v>35</v>
      </c>
      <c r="D1" s="142" t="s">
        <v>8</v>
      </c>
      <c r="E1" s="142" t="s">
        <v>111</v>
      </c>
      <c r="F1" s="143" t="s">
        <v>122</v>
      </c>
      <c r="G1" s="142" t="s">
        <v>123</v>
      </c>
      <c r="H1" s="142" t="s">
        <v>36</v>
      </c>
      <c r="I1" s="142" t="s">
        <v>37</v>
      </c>
      <c r="J1" s="144" t="s">
        <v>8</v>
      </c>
    </row>
    <row r="2" spans="1:11" ht="34.9" customHeight="1" x14ac:dyDescent="0.2">
      <c r="A2" s="188" t="s">
        <v>38</v>
      </c>
      <c r="B2" s="44">
        <v>1</v>
      </c>
      <c r="C2" s="121" t="s">
        <v>39</v>
      </c>
      <c r="D2" s="45" t="s">
        <v>45</v>
      </c>
      <c r="E2" s="10"/>
      <c r="F2" s="98"/>
      <c r="G2" s="10"/>
      <c r="H2" s="98"/>
      <c r="I2" s="46"/>
      <c r="J2" s="61"/>
    </row>
    <row r="3" spans="1:11" ht="34.9" customHeight="1" x14ac:dyDescent="0.2">
      <c r="A3" s="189"/>
      <c r="B3" s="40">
        <v>2</v>
      </c>
      <c r="C3" s="43" t="s">
        <v>42</v>
      </c>
      <c r="D3" s="41" t="s">
        <v>67</v>
      </c>
      <c r="E3" s="10"/>
      <c r="F3" s="99"/>
      <c r="G3" s="10"/>
      <c r="H3" s="99"/>
      <c r="I3" s="42"/>
      <c r="J3" s="66"/>
      <c r="K3" s="65"/>
    </row>
    <row r="4" spans="1:11" ht="34.9" customHeight="1" thickBot="1" x14ac:dyDescent="0.25">
      <c r="A4" s="190"/>
      <c r="B4" s="50">
        <v>3</v>
      </c>
      <c r="C4" s="122" t="s">
        <v>43</v>
      </c>
      <c r="D4" s="51" t="s">
        <v>44</v>
      </c>
      <c r="E4" s="10"/>
      <c r="F4" s="100"/>
      <c r="G4" s="10"/>
      <c r="H4" s="100"/>
      <c r="I4" s="52"/>
      <c r="J4" s="63"/>
    </row>
    <row r="5" spans="1:11" ht="34.9" customHeight="1" x14ac:dyDescent="0.2">
      <c r="A5" s="191" t="s">
        <v>31</v>
      </c>
      <c r="B5" s="47">
        <v>1</v>
      </c>
      <c r="C5" s="123" t="s">
        <v>76</v>
      </c>
      <c r="D5" s="48" t="s">
        <v>77</v>
      </c>
      <c r="E5" s="10"/>
      <c r="F5" s="101"/>
      <c r="G5" s="10"/>
      <c r="H5" s="101"/>
      <c r="I5" s="49"/>
      <c r="J5" s="64"/>
    </row>
    <row r="6" spans="1:11" ht="34.9" customHeight="1" x14ac:dyDescent="0.2">
      <c r="A6" s="192"/>
      <c r="B6" s="40">
        <v>2</v>
      </c>
      <c r="C6" s="43" t="s">
        <v>52</v>
      </c>
      <c r="D6" s="41" t="s">
        <v>55</v>
      </c>
      <c r="E6" s="10"/>
      <c r="F6" s="99"/>
      <c r="G6" s="10"/>
      <c r="H6" s="99"/>
      <c r="I6" s="42"/>
      <c r="J6" s="62"/>
    </row>
    <row r="7" spans="1:11" x14ac:dyDescent="0.2">
      <c r="A7" s="192"/>
      <c r="B7" s="40">
        <v>3</v>
      </c>
      <c r="C7" s="43" t="s">
        <v>53</v>
      </c>
      <c r="D7" s="41" t="s">
        <v>56</v>
      </c>
      <c r="E7" s="10"/>
      <c r="F7" s="99"/>
      <c r="G7" s="10"/>
      <c r="H7" s="99"/>
      <c r="I7" s="42"/>
      <c r="J7" s="62"/>
    </row>
    <row r="8" spans="1:11" ht="34.9" customHeight="1" thickBot="1" x14ac:dyDescent="0.25">
      <c r="A8" s="193"/>
      <c r="B8" s="50">
        <v>4</v>
      </c>
      <c r="C8" s="122" t="s">
        <v>54</v>
      </c>
      <c r="D8" s="51" t="s">
        <v>57</v>
      </c>
      <c r="E8" s="10"/>
      <c r="F8" s="100"/>
      <c r="G8" s="10"/>
      <c r="H8" s="100"/>
      <c r="I8" s="52"/>
      <c r="J8" s="63"/>
    </row>
    <row r="9" spans="1:11" ht="34.9" customHeight="1" x14ac:dyDescent="0.2">
      <c r="A9" s="191" t="s">
        <v>32</v>
      </c>
      <c r="B9" s="47">
        <v>1</v>
      </c>
      <c r="C9" s="123" t="s">
        <v>58</v>
      </c>
      <c r="D9" s="48" t="s">
        <v>59</v>
      </c>
      <c r="E9" s="10"/>
      <c r="F9" s="101"/>
      <c r="G9" s="10"/>
      <c r="H9" s="101"/>
      <c r="I9" s="49"/>
      <c r="J9" s="64"/>
    </row>
    <row r="10" spans="1:11" ht="34.9" customHeight="1" x14ac:dyDescent="0.2">
      <c r="A10" s="192"/>
      <c r="B10" s="40">
        <v>2</v>
      </c>
      <c r="C10" s="43" t="s">
        <v>60</v>
      </c>
      <c r="D10" s="41" t="s">
        <v>73</v>
      </c>
      <c r="E10" s="10"/>
      <c r="F10" s="99"/>
      <c r="G10" s="10"/>
      <c r="H10" s="99"/>
      <c r="I10" s="42"/>
      <c r="J10" s="66"/>
      <c r="K10" s="108"/>
    </row>
    <row r="11" spans="1:11" ht="34.9" customHeight="1" thickBot="1" x14ac:dyDescent="0.25">
      <c r="A11" s="193"/>
      <c r="B11" s="50">
        <v>3</v>
      </c>
      <c r="C11" s="122" t="s">
        <v>61</v>
      </c>
      <c r="D11" s="51" t="s">
        <v>62</v>
      </c>
      <c r="E11" s="10"/>
      <c r="F11" s="100"/>
      <c r="G11" s="10"/>
      <c r="H11" s="100"/>
      <c r="I11" s="52"/>
      <c r="J11" s="63"/>
    </row>
    <row r="12" spans="1:11" x14ac:dyDescent="0.2">
      <c r="B12" s="39"/>
      <c r="C12" s="39"/>
      <c r="D12" s="39"/>
      <c r="E12" s="39"/>
      <c r="F12" s="39"/>
      <c r="G12" s="39"/>
      <c r="H12" s="39"/>
      <c r="I12" s="39"/>
    </row>
    <row r="13" spans="1:11" x14ac:dyDescent="0.2">
      <c r="B13" s="39"/>
      <c r="C13" s="39"/>
      <c r="D13" s="39"/>
      <c r="E13" s="39"/>
      <c r="F13" s="39"/>
      <c r="G13" s="39"/>
      <c r="H13" s="39"/>
      <c r="I13" s="39"/>
    </row>
    <row r="14" spans="1:11" ht="15" thickBot="1" x14ac:dyDescent="0.25">
      <c r="B14" s="39"/>
      <c r="C14" s="39"/>
      <c r="D14" s="39"/>
      <c r="E14" s="39"/>
      <c r="F14" s="39"/>
      <c r="G14" s="39"/>
      <c r="H14" s="39"/>
      <c r="I14" s="39"/>
    </row>
    <row r="15" spans="1:11" x14ac:dyDescent="0.2">
      <c r="A15" s="13"/>
      <c r="B15" s="56"/>
      <c r="C15" s="56"/>
      <c r="D15" s="56"/>
      <c r="E15" s="56"/>
      <c r="F15" s="56"/>
      <c r="G15" s="56"/>
      <c r="H15" s="57"/>
      <c r="I15" s="39"/>
    </row>
    <row r="16" spans="1:11" ht="15" x14ac:dyDescent="0.25">
      <c r="A16" s="60" t="s">
        <v>40</v>
      </c>
      <c r="B16" s="58"/>
      <c r="C16" s="58"/>
      <c r="D16" s="58"/>
      <c r="E16" s="58"/>
      <c r="F16" s="58"/>
      <c r="G16" s="58"/>
      <c r="H16" s="59"/>
      <c r="I16" s="39"/>
    </row>
    <row r="17" spans="1:9" x14ac:dyDescent="0.2">
      <c r="A17" s="16" t="s">
        <v>124</v>
      </c>
      <c r="B17" s="58"/>
      <c r="C17" s="58"/>
      <c r="D17" s="58"/>
      <c r="E17" s="58"/>
      <c r="F17" s="58"/>
      <c r="G17" s="58"/>
      <c r="H17" s="59"/>
      <c r="I17" s="39"/>
    </row>
    <row r="18" spans="1:9" x14ac:dyDescent="0.2">
      <c r="A18" s="16" t="s">
        <v>41</v>
      </c>
      <c r="B18" s="1"/>
      <c r="C18" s="1"/>
      <c r="D18" s="1"/>
      <c r="E18" s="1"/>
      <c r="F18" s="1"/>
      <c r="G18" s="1"/>
      <c r="H18" s="17"/>
    </row>
    <row r="19" spans="1:9" x14ac:dyDescent="0.2">
      <c r="A19" s="16" t="s">
        <v>50</v>
      </c>
      <c r="B19" s="1"/>
      <c r="C19" s="1"/>
      <c r="D19" s="1"/>
      <c r="E19" s="1"/>
      <c r="F19" s="1"/>
      <c r="G19" s="1"/>
      <c r="H19" s="17"/>
    </row>
    <row r="20" spans="1:9" x14ac:dyDescent="0.2">
      <c r="A20" s="16" t="s">
        <v>63</v>
      </c>
      <c r="B20" s="1"/>
      <c r="C20" s="1"/>
      <c r="D20" s="1"/>
      <c r="E20" s="1"/>
      <c r="F20" s="1"/>
      <c r="G20" s="1"/>
      <c r="H20" s="17"/>
    </row>
    <row r="21" spans="1:9" s="102" customFormat="1" x14ac:dyDescent="0.2">
      <c r="A21" s="164" t="s">
        <v>136</v>
      </c>
      <c r="B21" s="165"/>
      <c r="C21" s="165"/>
      <c r="D21" s="165"/>
      <c r="E21" s="165"/>
      <c r="F21" s="165"/>
      <c r="G21" s="165"/>
      <c r="H21" s="166"/>
    </row>
    <row r="22" spans="1:9" x14ac:dyDescent="0.2">
      <c r="A22" s="16" t="s">
        <v>125</v>
      </c>
      <c r="B22" s="1"/>
      <c r="C22" s="1"/>
      <c r="D22" s="1"/>
      <c r="E22" s="1"/>
      <c r="F22" s="1"/>
      <c r="G22" s="1"/>
      <c r="H22" s="17"/>
    </row>
    <row r="23" spans="1:9" ht="15" thickBot="1" x14ac:dyDescent="0.25">
      <c r="A23" s="18"/>
      <c r="B23" s="19"/>
      <c r="C23" s="19"/>
      <c r="D23" s="19"/>
      <c r="E23" s="19"/>
      <c r="F23" s="19"/>
      <c r="G23" s="19"/>
      <c r="H23" s="20"/>
    </row>
    <row r="26" spans="1:9" x14ac:dyDescent="0.2">
      <c r="A26" s="109"/>
    </row>
  </sheetData>
  <mergeCells count="3">
    <mergeCell ref="A2:A4"/>
    <mergeCell ref="A5:A8"/>
    <mergeCell ref="A9:A11"/>
  </mergeCells>
  <dataValidations count="3">
    <dataValidation type="whole" operator="greaterThan" allowBlank="1" showInputMessage="1" showErrorMessage="1" error="יש להזין שנת יעד גדולה מ-2014" sqref="I2:I11">
      <formula1>2014</formula1>
    </dataValidation>
    <dataValidation type="decimal" allowBlank="1" showInputMessage="1" showErrorMessage="1" error="יש להזין נתון מספרי בלבד בין 0 ל-100" sqref="H2:H11">
      <formula1>0</formula1>
      <formula2>100</formula2>
    </dataValidation>
    <dataValidation type="decimal" operator="greaterThan" allowBlank="1" showInputMessage="1" showErrorMessage="1" error="יש להזין נתון מספרי בלבד הגדול מ-0" sqref="E2:E11 G2:G11">
      <formula1>0</formula1>
    </dataValidation>
  </dataValidations>
  <pageMargins left="0.7" right="0.7"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46"/>
  <sheetViews>
    <sheetView rightToLeft="1" zoomScale="80" zoomScaleNormal="80" workbookViewId="0">
      <selection activeCell="H1" sqref="H1"/>
    </sheetView>
  </sheetViews>
  <sheetFormatPr defaultRowHeight="14.25" x14ac:dyDescent="0.2"/>
  <cols>
    <col min="1" max="1" width="4.75" customWidth="1"/>
    <col min="2" max="2" width="7.5" customWidth="1"/>
    <col min="3" max="3" width="38.25" customWidth="1"/>
    <col min="4" max="4" width="13.875" customWidth="1"/>
    <col min="5" max="6" width="14.5" customWidth="1"/>
    <col min="7" max="7" width="15" customWidth="1"/>
    <col min="8" max="8" width="15.875" customWidth="1"/>
    <col min="9" max="9" width="12.5" customWidth="1"/>
    <col min="10" max="10" width="36.25" customWidth="1"/>
    <col min="14" max="14" width="18.25" customWidth="1"/>
    <col min="15" max="15" width="13.25" customWidth="1"/>
  </cols>
  <sheetData>
    <row r="1" spans="1:17" ht="15.75" thickBot="1" x14ac:dyDescent="0.3">
      <c r="A1" s="32" t="s">
        <v>29</v>
      </c>
      <c r="B1" s="33" t="s">
        <v>4</v>
      </c>
      <c r="C1" s="33" t="s">
        <v>33</v>
      </c>
      <c r="D1" s="33" t="s">
        <v>126</v>
      </c>
      <c r="E1" s="33" t="s">
        <v>112</v>
      </c>
      <c r="F1" s="33" t="s">
        <v>127</v>
      </c>
      <c r="G1" s="33" t="s">
        <v>113</v>
      </c>
      <c r="H1" s="33" t="s">
        <v>128</v>
      </c>
      <c r="I1" s="33" t="s">
        <v>104</v>
      </c>
    </row>
    <row r="2" spans="1:17" x14ac:dyDescent="0.2">
      <c r="A2" s="194" t="s">
        <v>30</v>
      </c>
      <c r="B2" s="29">
        <v>1</v>
      </c>
      <c r="C2" s="29" t="str">
        <f>'1 - אקלים ואיכות אוויר'!B2</f>
        <v>צריכת אנרגיה כוללת</v>
      </c>
      <c r="D2" s="68" t="e">
        <f>'1 - אקלים ואיכות אוויר'!D2/$D$44</f>
        <v>#DIV/0!</v>
      </c>
      <c r="E2" s="68" t="e">
        <f>'1 - אקלים ואיכות אוויר'!F2/$D$45</f>
        <v>#DIV/0!</v>
      </c>
      <c r="F2" s="68" t="e">
        <f>'1 - אקלים ואיכות אוויר'!H2/$D$46</f>
        <v>#DIV/0!</v>
      </c>
      <c r="G2" s="88" t="e">
        <f>E2/D2-1</f>
        <v>#DIV/0!</v>
      </c>
      <c r="H2" s="88" t="e">
        <f>F2/E2-1</f>
        <v>#DIV/0!</v>
      </c>
      <c r="I2" s="89" t="e">
        <f>F2/D2-1</f>
        <v>#DIV/0!</v>
      </c>
    </row>
    <row r="3" spans="1:17" x14ac:dyDescent="0.2">
      <c r="A3" s="195"/>
      <c r="B3" s="3">
        <v>2</v>
      </c>
      <c r="C3" s="3" t="str">
        <f>'1 - אקלים ואיכות אוויר'!B3</f>
        <v>צריכת אנרגיות מתחדשות</v>
      </c>
      <c r="D3" s="70" t="e">
        <f>'1 - אקלים ואיכות אוויר'!D3/$D$44</f>
        <v>#DIV/0!</v>
      </c>
      <c r="E3" s="70" t="e">
        <f>'1 - אקלים ואיכות אוויר'!F3/$D$45</f>
        <v>#DIV/0!</v>
      </c>
      <c r="F3" s="70" t="e">
        <f>'1 - אקלים ואיכות אוויר'!H3/$D$46</f>
        <v>#DIV/0!</v>
      </c>
      <c r="G3" s="90" t="e">
        <f t="shared" ref="G3:G19" si="0">E3/D3-1</f>
        <v>#DIV/0!</v>
      </c>
      <c r="H3" s="90" t="e">
        <f t="shared" ref="H3:H19" si="1">F3/E3-1</f>
        <v>#DIV/0!</v>
      </c>
      <c r="I3" s="91" t="e">
        <f t="shared" ref="I3:I19" si="2">F3/D3-1</f>
        <v>#DIV/0!</v>
      </c>
    </row>
    <row r="4" spans="1:17" x14ac:dyDescent="0.2">
      <c r="A4" s="195"/>
      <c r="B4" s="3">
        <v>3</v>
      </c>
      <c r="C4" s="3" t="str">
        <f>'1 - אקלים ואיכות אוויר'!B5</f>
        <v>נסועה שנתית</v>
      </c>
      <c r="D4" s="70" t="e">
        <f>'1 - אקלים ואיכות אוויר'!D5/$D$44</f>
        <v>#DIV/0!</v>
      </c>
      <c r="E4" s="70" t="e">
        <f>'1 - אקלים ואיכות אוויר'!F5/$D$45</f>
        <v>#DIV/0!</v>
      </c>
      <c r="F4" s="70" t="e">
        <f>'1 - אקלים ואיכות אוויר'!H5/$D$46</f>
        <v>#DIV/0!</v>
      </c>
      <c r="G4" s="90" t="e">
        <f t="shared" si="0"/>
        <v>#DIV/0!</v>
      </c>
      <c r="H4" s="90" t="e">
        <f t="shared" si="1"/>
        <v>#DIV/0!</v>
      </c>
      <c r="I4" s="91" t="e">
        <f t="shared" si="2"/>
        <v>#DIV/0!</v>
      </c>
    </row>
    <row r="5" spans="1:17" x14ac:dyDescent="0.2">
      <c r="A5" s="195"/>
      <c r="B5" s="3">
        <v>4</v>
      </c>
      <c r="C5" s="3" t="str">
        <f>'1 - אקלים ואיכות אוויר'!B6</f>
        <v>טביעת רגל פחמנית לסה"כ פעילות החברה</v>
      </c>
      <c r="D5" s="70" t="e">
        <f>'1 - אקלים ואיכות אוויר'!D6/$D$44</f>
        <v>#DIV/0!</v>
      </c>
      <c r="E5" s="70" t="e">
        <f>'1 - אקלים ואיכות אוויר'!F6/$D$45</f>
        <v>#DIV/0!</v>
      </c>
      <c r="F5" s="70" t="e">
        <f>'1 - אקלים ואיכות אוויר'!H6/$D$46</f>
        <v>#DIV/0!</v>
      </c>
      <c r="G5" s="90" t="e">
        <f t="shared" si="0"/>
        <v>#DIV/0!</v>
      </c>
      <c r="H5" s="90" t="e">
        <f t="shared" si="1"/>
        <v>#DIV/0!</v>
      </c>
      <c r="I5" s="91" t="e">
        <f t="shared" si="2"/>
        <v>#DIV/0!</v>
      </c>
    </row>
    <row r="6" spans="1:17" x14ac:dyDescent="0.2">
      <c r="A6" s="195"/>
      <c r="B6" s="3">
        <v>5</v>
      </c>
      <c r="C6" s="3" t="str">
        <f>'1 - אקלים ואיכות אוויר'!B9</f>
        <v>מזהם אוויר א</v>
      </c>
      <c r="D6" s="70" t="e">
        <f>'1 - אקלים ואיכות אוויר'!D9/$D$44</f>
        <v>#DIV/0!</v>
      </c>
      <c r="E6" s="70" t="e">
        <f>'1 - אקלים ואיכות אוויר'!F9/$D$45</f>
        <v>#DIV/0!</v>
      </c>
      <c r="F6" s="70" t="e">
        <f>'1 - אקלים ואיכות אוויר'!H9/$D$46</f>
        <v>#DIV/0!</v>
      </c>
      <c r="G6" s="90" t="e">
        <f t="shared" si="0"/>
        <v>#DIV/0!</v>
      </c>
      <c r="H6" s="90" t="e">
        <f t="shared" si="1"/>
        <v>#DIV/0!</v>
      </c>
      <c r="I6" s="91" t="e">
        <f t="shared" si="2"/>
        <v>#DIV/0!</v>
      </c>
    </row>
    <row r="7" spans="1:17" x14ac:dyDescent="0.2">
      <c r="A7" s="195"/>
      <c r="B7" s="3">
        <v>6</v>
      </c>
      <c r="C7" s="3" t="str">
        <f>'1 - אקלים ואיכות אוויר'!B10</f>
        <v>מזהם אוויר ב</v>
      </c>
      <c r="D7" s="70" t="e">
        <f>'1 - אקלים ואיכות אוויר'!D10/$D$44</f>
        <v>#DIV/0!</v>
      </c>
      <c r="E7" s="70" t="e">
        <f>'1 - אקלים ואיכות אוויר'!F10/$D$45</f>
        <v>#DIV/0!</v>
      </c>
      <c r="F7" s="70" t="e">
        <f>'1 - אקלים ואיכות אוויר'!H10/$D$46</f>
        <v>#DIV/0!</v>
      </c>
      <c r="G7" s="90" t="e">
        <f t="shared" si="0"/>
        <v>#DIV/0!</v>
      </c>
      <c r="H7" s="90" t="e">
        <f t="shared" si="1"/>
        <v>#DIV/0!</v>
      </c>
      <c r="I7" s="91" t="e">
        <f t="shared" si="2"/>
        <v>#DIV/0!</v>
      </c>
    </row>
    <row r="8" spans="1:17" ht="15" thickBot="1" x14ac:dyDescent="0.25">
      <c r="A8" s="196"/>
      <c r="B8" s="30">
        <v>7</v>
      </c>
      <c r="C8" s="30" t="str">
        <f>'1 - אקלים ואיכות אוויר'!B11</f>
        <v>מזהם אוויר ג</v>
      </c>
      <c r="D8" s="72" t="e">
        <f>'1 - אקלים ואיכות אוויר'!D11/$D$44</f>
        <v>#DIV/0!</v>
      </c>
      <c r="E8" s="72" t="e">
        <f>'1 - אקלים ואיכות אוויר'!F11/$D$45</f>
        <v>#DIV/0!</v>
      </c>
      <c r="F8" s="72" t="e">
        <f>'1 - אקלים ואיכות אוויר'!H11/$D$46</f>
        <v>#DIV/0!</v>
      </c>
      <c r="G8" s="92" t="e">
        <f t="shared" si="0"/>
        <v>#DIV/0!</v>
      </c>
      <c r="H8" s="92" t="e">
        <f t="shared" si="1"/>
        <v>#DIV/0!</v>
      </c>
      <c r="I8" s="93" t="e">
        <f t="shared" si="2"/>
        <v>#DIV/0!</v>
      </c>
    </row>
    <row r="9" spans="1:17" ht="15" thickBot="1" x14ac:dyDescent="0.25">
      <c r="A9" s="194" t="s">
        <v>31</v>
      </c>
      <c r="B9" s="29">
        <v>1</v>
      </c>
      <c r="C9" s="29" t="str">
        <f>'2 - פסולת'!B2</f>
        <v>סה"כ פסולת מסוכנת</v>
      </c>
      <c r="D9" s="68" t="e">
        <f>'2 - פסולת'!D2/$E$44</f>
        <v>#DIV/0!</v>
      </c>
      <c r="E9" s="68" t="e">
        <f>'2 - פסולת'!F2/$E$45</f>
        <v>#DIV/0!</v>
      </c>
      <c r="F9" s="68" t="e">
        <f>'2 - פסולת'!H2/$E$46</f>
        <v>#DIV/0!</v>
      </c>
      <c r="G9" s="88" t="e">
        <f t="shared" si="0"/>
        <v>#DIV/0!</v>
      </c>
      <c r="H9" s="88" t="e">
        <f t="shared" si="1"/>
        <v>#DIV/0!</v>
      </c>
      <c r="I9" s="89" t="e">
        <f t="shared" si="2"/>
        <v>#DIV/0!</v>
      </c>
      <c r="J9" s="113"/>
    </row>
    <row r="10" spans="1:17" ht="15.75" thickBot="1" x14ac:dyDescent="0.25">
      <c r="A10" s="195"/>
      <c r="B10" s="3">
        <v>2</v>
      </c>
      <c r="C10" s="3" t="str">
        <f>'2 - פסולת'!B6</f>
        <v>סה"כ פסולת מוצקה</v>
      </c>
      <c r="D10" s="70" t="e">
        <f>'2 - פסולת'!D6/$E$44</f>
        <v>#DIV/0!</v>
      </c>
      <c r="E10" s="70" t="e">
        <f>'2 - פסולת'!F6/$E$45</f>
        <v>#DIV/0!</v>
      </c>
      <c r="F10" s="70" t="e">
        <f>'2 - פסולת'!H6/$E$46</f>
        <v>#DIV/0!</v>
      </c>
      <c r="G10" s="90" t="e">
        <f t="shared" si="0"/>
        <v>#DIV/0!</v>
      </c>
      <c r="H10" s="90" t="e">
        <f t="shared" si="1"/>
        <v>#DIV/0!</v>
      </c>
      <c r="I10" s="91" t="e">
        <f t="shared" si="2"/>
        <v>#DIV/0!</v>
      </c>
      <c r="J10" s="137"/>
      <c r="K10" s="138">
        <v>2017</v>
      </c>
      <c r="L10" s="139">
        <v>2018</v>
      </c>
      <c r="M10" s="139">
        <v>2019</v>
      </c>
      <c r="N10" s="139" t="s">
        <v>103</v>
      </c>
      <c r="O10" s="140" t="s">
        <v>104</v>
      </c>
    </row>
    <row r="11" spans="1:17" x14ac:dyDescent="0.2">
      <c r="A11" s="195"/>
      <c r="B11" s="3">
        <v>3</v>
      </c>
      <c r="C11" s="3" t="str">
        <f>'2 - פסולת'!B7</f>
        <v>סה"כ פסולת מוצקה שהועברה להטמנה</v>
      </c>
      <c r="D11" s="70" t="e">
        <f>'2 - פסולת'!D7/$E$44</f>
        <v>#DIV/0!</v>
      </c>
      <c r="E11" s="70" t="e">
        <f>'2 - פסולת'!F7/$E$45</f>
        <v>#DIV/0!</v>
      </c>
      <c r="F11" s="70" t="e">
        <f>'2 - פסולת'!H7/$E$46</f>
        <v>#DIV/0!</v>
      </c>
      <c r="G11" s="90" t="e">
        <f t="shared" si="0"/>
        <v>#DIV/0!</v>
      </c>
      <c r="H11" s="90" t="e">
        <f t="shared" si="1"/>
        <v>#DIV/0!</v>
      </c>
      <c r="I11" s="91" t="e">
        <f t="shared" si="2"/>
        <v>#DIV/0!</v>
      </c>
      <c r="J11" s="134" t="s">
        <v>87</v>
      </c>
      <c r="K11" s="131" t="e">
        <f>D11/D10</f>
        <v>#DIV/0!</v>
      </c>
      <c r="L11" s="129" t="e">
        <f t="shared" ref="L11:M11" si="3">E11/E10</f>
        <v>#DIV/0!</v>
      </c>
      <c r="M11" s="129" t="e">
        <f t="shared" si="3"/>
        <v>#DIV/0!</v>
      </c>
      <c r="N11" s="129" t="e">
        <f>M11/L11-1</f>
        <v>#DIV/0!</v>
      </c>
      <c r="O11" s="130" t="e">
        <f>M11/K11-1</f>
        <v>#DIV/0!</v>
      </c>
      <c r="P11" s="114"/>
      <c r="Q11" s="114"/>
    </row>
    <row r="12" spans="1:17" x14ac:dyDescent="0.2">
      <c r="A12" s="195"/>
      <c r="B12" s="3">
        <v>4</v>
      </c>
      <c r="C12" s="3" t="str">
        <f>'2 - פסולת'!B8</f>
        <v>סה"כ פסולת מוצקה שהועברה למיחזור</v>
      </c>
      <c r="D12" s="70" t="e">
        <f>'2 - פסולת'!D8/$E$44</f>
        <v>#DIV/0!</v>
      </c>
      <c r="E12" s="70" t="e">
        <f>'2 - פסולת'!F8/$E$45</f>
        <v>#DIV/0!</v>
      </c>
      <c r="F12" s="70" t="e">
        <f>'2 - פסולת'!H8/$E$46</f>
        <v>#DIV/0!</v>
      </c>
      <c r="G12" s="90" t="e">
        <f t="shared" si="0"/>
        <v>#DIV/0!</v>
      </c>
      <c r="H12" s="90" t="e">
        <f t="shared" si="1"/>
        <v>#DIV/0!</v>
      </c>
      <c r="I12" s="91" t="e">
        <f t="shared" si="2"/>
        <v>#DIV/0!</v>
      </c>
      <c r="J12" s="135" t="s">
        <v>88</v>
      </c>
      <c r="K12" s="132" t="e">
        <f>D12/D10</f>
        <v>#DIV/0!</v>
      </c>
      <c r="L12" s="125" t="e">
        <f t="shared" ref="L12:M12" si="4">E12/E10</f>
        <v>#DIV/0!</v>
      </c>
      <c r="M12" s="125" t="e">
        <f t="shared" si="4"/>
        <v>#DIV/0!</v>
      </c>
      <c r="N12" s="125" t="e">
        <f t="shared" ref="N12:N13" si="5">M12/L12-1</f>
        <v>#DIV/0!</v>
      </c>
      <c r="O12" s="126" t="e">
        <f t="shared" ref="O12:O13" si="6">M12/K12-1</f>
        <v>#DIV/0!</v>
      </c>
      <c r="P12" s="114"/>
      <c r="Q12" s="114"/>
    </row>
    <row r="13" spans="1:17" ht="15" thickBot="1" x14ac:dyDescent="0.25">
      <c r="A13" s="196"/>
      <c r="B13" s="30">
        <v>5</v>
      </c>
      <c r="C13" s="30" t="str">
        <f>'2 - פסולת'!B9</f>
        <v>סה"כ פסולת מוצקה שהועברה לשימוש חוזר</v>
      </c>
      <c r="D13" s="72" t="e">
        <f>'2 - פסולת'!D9/$E$44</f>
        <v>#DIV/0!</v>
      </c>
      <c r="E13" s="72" t="e">
        <f>'2 - פסולת'!F9/$E$45</f>
        <v>#DIV/0!</v>
      </c>
      <c r="F13" s="72" t="e">
        <f>'2 - פסולת'!H9/$E$46</f>
        <v>#DIV/0!</v>
      </c>
      <c r="G13" s="92" t="e">
        <f t="shared" si="0"/>
        <v>#DIV/0!</v>
      </c>
      <c r="H13" s="92" t="e">
        <f t="shared" si="1"/>
        <v>#DIV/0!</v>
      </c>
      <c r="I13" s="93" t="e">
        <f t="shared" si="2"/>
        <v>#DIV/0!</v>
      </c>
      <c r="J13" s="136" t="s">
        <v>89</v>
      </c>
      <c r="K13" s="133" t="e">
        <f>D13/D10</f>
        <v>#DIV/0!</v>
      </c>
      <c r="L13" s="127" t="e">
        <f t="shared" ref="L13:M13" si="7">E13/E10</f>
        <v>#DIV/0!</v>
      </c>
      <c r="M13" s="127" t="e">
        <f t="shared" si="7"/>
        <v>#DIV/0!</v>
      </c>
      <c r="N13" s="127" t="e">
        <f t="shared" si="5"/>
        <v>#DIV/0!</v>
      </c>
      <c r="O13" s="128" t="e">
        <f t="shared" si="6"/>
        <v>#DIV/0!</v>
      </c>
      <c r="P13" s="114"/>
      <c r="Q13" s="114"/>
    </row>
    <row r="14" spans="1:17" x14ac:dyDescent="0.2">
      <c r="A14" s="197" t="s">
        <v>32</v>
      </c>
      <c r="B14" s="31">
        <v>1</v>
      </c>
      <c r="C14" s="31" t="str">
        <f>'3 - מים ושפכים'!B2</f>
        <v>צריכת מים שפירים</v>
      </c>
      <c r="D14" s="74" t="e">
        <f>'3 - מים ושפכים'!D2/$F$44</f>
        <v>#DIV/0!</v>
      </c>
      <c r="E14" s="74" t="e">
        <f>'3 - מים ושפכים'!F2/$F$45</f>
        <v>#DIV/0!</v>
      </c>
      <c r="F14" s="74" t="e">
        <f>'3 - מים ושפכים'!H2/$F$46</f>
        <v>#DIV/0!</v>
      </c>
      <c r="G14" s="94" t="e">
        <f t="shared" si="0"/>
        <v>#DIV/0!</v>
      </c>
      <c r="H14" s="94" t="e">
        <f t="shared" si="1"/>
        <v>#DIV/0!</v>
      </c>
      <c r="I14" s="95" t="e">
        <f t="shared" si="2"/>
        <v>#DIV/0!</v>
      </c>
    </row>
    <row r="15" spans="1:17" x14ac:dyDescent="0.2">
      <c r="A15" s="197"/>
      <c r="B15" s="31">
        <v>2</v>
      </c>
      <c r="C15" s="3" t="str">
        <f>'3 - מים ושפכים'!B3</f>
        <v>צריכת מים מושבים</v>
      </c>
      <c r="D15" s="70" t="e">
        <f>'3 - מים ושפכים'!D3/$F$44</f>
        <v>#DIV/0!</v>
      </c>
      <c r="E15" s="70" t="e">
        <f>'3 - מים ושפכים'!F3/$F$45</f>
        <v>#DIV/0!</v>
      </c>
      <c r="F15" s="70" t="e">
        <f>'3 - מים ושפכים'!H3/$F$46</f>
        <v>#DIV/0!</v>
      </c>
      <c r="G15" s="90" t="e">
        <f t="shared" ref="G15" si="8">E15/D15-1</f>
        <v>#DIV/0!</v>
      </c>
      <c r="H15" s="90" t="e">
        <f t="shared" ref="H15" si="9">F15/E15-1</f>
        <v>#DIV/0!</v>
      </c>
      <c r="I15" s="91" t="e">
        <f t="shared" ref="I15" si="10">F15/D15-1</f>
        <v>#DIV/0!</v>
      </c>
    </row>
    <row r="16" spans="1:17" x14ac:dyDescent="0.2">
      <c r="A16" s="195"/>
      <c r="B16" s="3">
        <v>3</v>
      </c>
      <c r="C16" s="3" t="str">
        <f>'3 - מים ושפכים'!B4</f>
        <v>כמות שפכים מיוצרת</v>
      </c>
      <c r="D16" s="70" t="e">
        <f>'3 - מים ושפכים'!D4/$F$44</f>
        <v>#DIV/0!</v>
      </c>
      <c r="E16" s="70" t="e">
        <f>'3 - מים ושפכים'!F4/$F$45</f>
        <v>#DIV/0!</v>
      </c>
      <c r="F16" s="70" t="e">
        <f>'3 - מים ושפכים'!H4/$F$46</f>
        <v>#DIV/0!</v>
      </c>
      <c r="G16" s="90" t="e">
        <f t="shared" si="0"/>
        <v>#DIV/0!</v>
      </c>
      <c r="H16" s="90" t="e">
        <f t="shared" si="1"/>
        <v>#DIV/0!</v>
      </c>
      <c r="I16" s="91" t="e">
        <f t="shared" si="2"/>
        <v>#DIV/0!</v>
      </c>
    </row>
    <row r="17" spans="1:10" x14ac:dyDescent="0.2">
      <c r="A17" s="195"/>
      <c r="B17" s="3">
        <v>4</v>
      </c>
      <c r="C17" s="3" t="str">
        <f>'3 - מים ושפכים'!B5</f>
        <v>מזהם שפכים א</v>
      </c>
      <c r="D17" s="70" t="e">
        <f>'3 - מים ושפכים'!D5/$F$44</f>
        <v>#DIV/0!</v>
      </c>
      <c r="E17" s="70" t="e">
        <f>'3 - מים ושפכים'!F5/$F$45</f>
        <v>#DIV/0!</v>
      </c>
      <c r="F17" s="70" t="e">
        <f>'3 - מים ושפכים'!H5/$F$46</f>
        <v>#DIV/0!</v>
      </c>
      <c r="G17" s="90" t="e">
        <f t="shared" si="0"/>
        <v>#DIV/0!</v>
      </c>
      <c r="H17" s="90" t="e">
        <f t="shared" si="1"/>
        <v>#DIV/0!</v>
      </c>
      <c r="I17" s="91" t="e">
        <f t="shared" si="2"/>
        <v>#DIV/0!</v>
      </c>
    </row>
    <row r="18" spans="1:10" x14ac:dyDescent="0.2">
      <c r="A18" s="195"/>
      <c r="B18" s="3">
        <v>5</v>
      </c>
      <c r="C18" s="3" t="str">
        <f>'3 - מים ושפכים'!B6</f>
        <v>מזהם שפכים ב</v>
      </c>
      <c r="D18" s="70" t="e">
        <f>'3 - מים ושפכים'!D6/$F$44</f>
        <v>#DIV/0!</v>
      </c>
      <c r="E18" s="70" t="e">
        <f>'3 - מים ושפכים'!F6/$F$45</f>
        <v>#DIV/0!</v>
      </c>
      <c r="F18" s="70" t="e">
        <f>'3 - מים ושפכים'!H6/$F$46</f>
        <v>#DIV/0!</v>
      </c>
      <c r="G18" s="90" t="e">
        <f t="shared" si="0"/>
        <v>#DIV/0!</v>
      </c>
      <c r="H18" s="90" t="e">
        <f t="shared" si="1"/>
        <v>#DIV/0!</v>
      </c>
      <c r="I18" s="91" t="e">
        <f t="shared" si="2"/>
        <v>#DIV/0!</v>
      </c>
    </row>
    <row r="19" spans="1:10" ht="15" thickBot="1" x14ac:dyDescent="0.25">
      <c r="A19" s="196"/>
      <c r="B19" s="30">
        <v>6</v>
      </c>
      <c r="C19" s="30" t="str">
        <f>'3 - מים ושפכים'!B7</f>
        <v>מזהם שפכים ג</v>
      </c>
      <c r="D19" s="72" t="e">
        <f>'3 - מים ושפכים'!D7/$F$44</f>
        <v>#DIV/0!</v>
      </c>
      <c r="E19" s="72" t="e">
        <f>'3 - מים ושפכים'!F7/$F$45</f>
        <v>#DIV/0!</v>
      </c>
      <c r="F19" s="72" t="e">
        <f>'3 - מים ושפכים'!H7/$F$46</f>
        <v>#DIV/0!</v>
      </c>
      <c r="G19" s="92" t="e">
        <f t="shared" si="0"/>
        <v>#DIV/0!</v>
      </c>
      <c r="H19" s="92" t="e">
        <f t="shared" si="1"/>
        <v>#DIV/0!</v>
      </c>
      <c r="I19" s="93" t="e">
        <f t="shared" si="2"/>
        <v>#DIV/0!</v>
      </c>
    </row>
    <row r="21" spans="1:10" ht="19.899999999999999" customHeight="1" thickBot="1" x14ac:dyDescent="0.25">
      <c r="A21" s="67" t="s">
        <v>46</v>
      </c>
      <c r="C21" s="102"/>
    </row>
    <row r="22" spans="1:10" ht="15.75" thickBot="1" x14ac:dyDescent="0.3">
      <c r="A22" s="54" t="s">
        <v>47</v>
      </c>
      <c r="B22" s="55" t="s">
        <v>4</v>
      </c>
      <c r="C22" s="55" t="s">
        <v>35</v>
      </c>
      <c r="D22" s="86" t="s">
        <v>114</v>
      </c>
      <c r="E22" s="86" t="s">
        <v>48</v>
      </c>
      <c r="F22" s="86" t="s">
        <v>65</v>
      </c>
      <c r="G22" s="86" t="s">
        <v>129</v>
      </c>
      <c r="H22" s="86" t="s">
        <v>49</v>
      </c>
      <c r="I22" s="87" t="s">
        <v>37</v>
      </c>
    </row>
    <row r="23" spans="1:10" ht="34.9" customHeight="1" x14ac:dyDescent="0.2">
      <c r="A23" s="198" t="s">
        <v>38</v>
      </c>
      <c r="B23" s="44">
        <v>1</v>
      </c>
      <c r="C23" s="44" t="str">
        <f>'4 - יעדים'!C2</f>
        <v>צמצום צריכת אנרגיה</v>
      </c>
      <c r="D23" s="75" t="str">
        <f>IF('4 - יעדים'!E2&gt;0,'4 - יעדים'!E2,"אין יעד")</f>
        <v>אין יעד</v>
      </c>
      <c r="E23" s="76" t="e">
        <f>IF(D23&lt;=1-F2/E2,"כן","לא")</f>
        <v>#DIV/0!</v>
      </c>
      <c r="F23" s="104" t="e">
        <f>F2/E2-1</f>
        <v>#DIV/0!</v>
      </c>
      <c r="G23" s="75" t="str">
        <f>IF('4 - יעדים'!G2&gt;0,'4 - יעדים'!G2,"אין יעד")</f>
        <v>אין יעד</v>
      </c>
      <c r="H23" s="75" t="str">
        <f>IF(AND('4 - יעדים'!H2&gt;0,'4 - יעדים'!I2&gt;0),'4 - יעדים'!H2,"אין יעד מלא")</f>
        <v>אין יעד מלא</v>
      </c>
      <c r="I23" s="77" t="str">
        <f>IF(AND('4 - יעדים'!H2&gt;0,'4 - יעדים'!I2&gt;0),'4 - יעדים'!I2,"אין יעד מלא")</f>
        <v>אין יעד מלא</v>
      </c>
    </row>
    <row r="24" spans="1:10" ht="34.9" customHeight="1" x14ac:dyDescent="0.2">
      <c r="A24" s="199"/>
      <c r="B24" s="40">
        <v>2</v>
      </c>
      <c r="C24" s="40" t="str">
        <f>'4 - יעדים'!C3</f>
        <v>הגברת השימוש באנרגיות חלופיות</v>
      </c>
      <c r="D24" s="71" t="str">
        <f>IF('4 - יעדים'!E3&gt;0,'4 - יעדים'!E3,"אין יעד")</f>
        <v>אין יעד</v>
      </c>
      <c r="E24" s="78" t="e">
        <f>IF(D24&lt;=(F3/F2)-(E3/E2),"כן","לא")</f>
        <v>#DIV/0!</v>
      </c>
      <c r="F24" s="105" t="e">
        <f>F3/F2-E3/E2</f>
        <v>#DIV/0!</v>
      </c>
      <c r="G24" s="71" t="str">
        <f>IF('4 - יעדים'!G3&gt;0,'4 - יעדים'!G3,"אין יעד")</f>
        <v>אין יעד</v>
      </c>
      <c r="H24" s="71" t="str">
        <f>IF(AND('4 - יעדים'!H3&gt;0,'4 - יעדים'!I3&gt;0),'4 - יעדים'!H3,"אין יעד מלא")</f>
        <v>אין יעד מלא</v>
      </c>
      <c r="I24" s="79" t="str">
        <f>IF(AND('4 - יעדים'!H3&gt;0,'4 - יעדים'!I3&gt;0),'4 - יעדים'!I3,"אין יעד מלא")</f>
        <v>אין יעד מלא</v>
      </c>
    </row>
    <row r="25" spans="1:10" ht="34.9" customHeight="1" thickBot="1" x14ac:dyDescent="0.25">
      <c r="A25" s="200"/>
      <c r="B25" s="53">
        <v>3</v>
      </c>
      <c r="C25" s="53" t="str">
        <f>'4 - יעדים'!C4</f>
        <v>צמצום נסועה</v>
      </c>
      <c r="D25" s="96" t="str">
        <f>IF('4 - יעדים'!E4&gt;0,'4 - יעדים'!E4,"אין יעד")</f>
        <v>אין יעד</v>
      </c>
      <c r="E25" s="80" t="e">
        <f>IF(D25&lt;=1-F4/E4,"כן","לא")</f>
        <v>#DIV/0!</v>
      </c>
      <c r="F25" s="106" t="e">
        <f>F4/E4-1</f>
        <v>#DIV/0!</v>
      </c>
      <c r="G25" s="96" t="str">
        <f>IF('4 - יעדים'!G4&gt;0,'4 - יעדים'!G4,"אין יעד")</f>
        <v>אין יעד</v>
      </c>
      <c r="H25" s="96" t="str">
        <f>IF(AND('4 - יעדים'!H4&gt;0,'4 - יעדים'!I4&gt;0),'4 - יעדים'!H4,"אין יעד מלא")</f>
        <v>אין יעד מלא</v>
      </c>
      <c r="I25" s="81" t="str">
        <f>IF(AND('4 - יעדים'!H4&gt;0,'4 - יעדים'!I4&gt;0),'4 - יעדים'!I4,"אין יעד מלא")</f>
        <v>אין יעד מלא</v>
      </c>
    </row>
    <row r="26" spans="1:10" ht="34.9" customHeight="1" x14ac:dyDescent="0.2">
      <c r="A26" s="194" t="s">
        <v>31</v>
      </c>
      <c r="B26" s="47">
        <v>1</v>
      </c>
      <c r="C26" s="47" t="str">
        <f>'4 - יעדים'!C5</f>
        <v>הפחתת כמות פסולת מוצקה להטמנה</v>
      </c>
      <c r="D26" s="69" t="str">
        <f>IF('4 - יעדים'!E5&gt;0,'4 - יעדים'!E5,"אין יעד")</f>
        <v>אין יעד</v>
      </c>
      <c r="E26" s="82" t="e">
        <f>IF(D26&lt;=F26,"כן","לא")</f>
        <v>#DIV/0!</v>
      </c>
      <c r="F26" s="103" t="e">
        <f>F10/E10-1</f>
        <v>#DIV/0!</v>
      </c>
      <c r="G26" s="69" t="str">
        <f>IF('4 - יעדים'!G5&gt;0,'4 - יעדים'!G5,"אין יעד")</f>
        <v>אין יעד</v>
      </c>
      <c r="H26" s="69" t="str">
        <f>IF(AND('4 - יעדים'!H5&gt;0,'4 - יעדים'!I5&gt;0),'4 - יעדים'!H5,"אין יעד מלא")</f>
        <v>אין יעד מלא</v>
      </c>
      <c r="I26" s="83" t="str">
        <f>IF(AND('4 - יעדים'!H5&gt;0,'4 - יעדים'!I5&gt;0),'4 - יעדים'!I5,"אין יעד מלא")</f>
        <v>אין יעד מלא</v>
      </c>
    </row>
    <row r="27" spans="1:10" ht="34.9" customHeight="1" x14ac:dyDescent="0.2">
      <c r="A27" s="195"/>
      <c r="B27" s="40">
        <v>2</v>
      </c>
      <c r="C27" s="40" t="str">
        <f>'4 - יעדים'!C6</f>
        <v>הפחתת כמות פסולת מסוכנת</v>
      </c>
      <c r="D27" s="71" t="str">
        <f>IF('4 - יעדים'!E6&gt;0,'4 - יעדים'!E6,"אין יעד")</f>
        <v>אין יעד</v>
      </c>
      <c r="E27" s="78" t="e">
        <f>IF(D27&lt;=F27,"כן","לא")</f>
        <v>#DIV/0!</v>
      </c>
      <c r="F27" s="105" t="e">
        <f>F9/E9-1</f>
        <v>#DIV/0!</v>
      </c>
      <c r="G27" s="71" t="str">
        <f>IF('4 - יעדים'!G6&gt;0,'4 - יעדים'!G6,"אין יעד")</f>
        <v>אין יעד</v>
      </c>
      <c r="H27" s="71" t="str">
        <f>IF(AND('4 - יעדים'!H6&gt;0,'4 - יעדים'!I6&gt;0),'4 - יעדים'!H6,"אין יעד מלא")</f>
        <v>אין יעד מלא</v>
      </c>
      <c r="I27" s="79" t="str">
        <f>IF(AND('4 - יעדים'!H6&gt;0,'4 - יעדים'!I6&gt;0),'4 - יעדים'!I6,"אין יעד מלא")</f>
        <v>אין יעד מלא</v>
      </c>
    </row>
    <row r="28" spans="1:10" ht="60.75" customHeight="1" x14ac:dyDescent="0.2">
      <c r="A28" s="195"/>
      <c r="B28" s="40">
        <v>3</v>
      </c>
      <c r="C28" s="40" t="str">
        <f>'4 - יעדים'!C7</f>
        <v>מיחזור פסולת מוצקה</v>
      </c>
      <c r="D28" s="71" t="str">
        <f>IF('4 - יעדים'!E7&gt;0,'4 - יעדים'!E7,"אין יעד")</f>
        <v>אין יעד</v>
      </c>
      <c r="E28" s="78" t="e">
        <f>IF(D28&lt;=F28,"כן","לא")</f>
        <v>#DIV/0!</v>
      </c>
      <c r="F28" s="105" t="e">
        <f>F12/F10</f>
        <v>#DIV/0!</v>
      </c>
      <c r="G28" s="71" t="str">
        <f>IF('4 - יעדים'!G7&gt;0,'4 - יעדים'!G7,"אין יעד")</f>
        <v>אין יעד</v>
      </c>
      <c r="H28" s="71" t="str">
        <f>IF(AND('4 - יעדים'!H7&gt;0,'4 - יעדים'!I7&gt;0),'4 - יעדים'!H7,"אין יעד מלא")</f>
        <v>אין יעד מלא</v>
      </c>
      <c r="I28" s="79" t="str">
        <f>IF(AND('4 - יעדים'!H7&gt;0,'4 - יעדים'!I7&gt;0),'4 - יעדים'!I7,"אין יעד מלא")</f>
        <v>אין יעד מלא</v>
      </c>
      <c r="J28" s="113"/>
    </row>
    <row r="29" spans="1:10" ht="34.9" customHeight="1" thickBot="1" x14ac:dyDescent="0.25">
      <c r="A29" s="196"/>
      <c r="B29" s="50">
        <v>4</v>
      </c>
      <c r="C29" s="50" t="str">
        <f>'4 - יעדים'!C8</f>
        <v>שימוש חוזר בפסולת מוצקה</v>
      </c>
      <c r="D29" s="73" t="str">
        <f>IF('4 - יעדים'!E8&gt;0,'4 - יעדים'!E8,"אין יעד")</f>
        <v>אין יעד</v>
      </c>
      <c r="E29" s="84" t="e">
        <f>IF(D29&lt;=F29,"כן","לא")</f>
        <v>#DIV/0!</v>
      </c>
      <c r="F29" s="107" t="e">
        <f>F13/F10</f>
        <v>#DIV/0!</v>
      </c>
      <c r="G29" s="73" t="str">
        <f>IF('4 - יעדים'!G8&gt;0,'4 - יעדים'!G8,"אין יעד")</f>
        <v>אין יעד</v>
      </c>
      <c r="H29" s="73" t="str">
        <f>IF(AND('4 - יעדים'!H8&gt;0,'4 - יעדים'!I8&gt;0),'4 - יעדים'!H8,"אין יעד מלא")</f>
        <v>אין יעד מלא</v>
      </c>
      <c r="I29" s="85" t="str">
        <f>IF(AND('4 - יעדים'!H8&gt;0,'4 - יעדים'!I8&gt;0),'4 - יעדים'!I8,"אין יעד מלא")</f>
        <v>אין יעד מלא</v>
      </c>
    </row>
    <row r="30" spans="1:10" ht="34.9" customHeight="1" thickBot="1" x14ac:dyDescent="0.25">
      <c r="A30" s="194" t="s">
        <v>32</v>
      </c>
      <c r="B30" s="47">
        <v>1</v>
      </c>
      <c r="C30" s="47" t="str">
        <f>'4 - יעדים'!C9</f>
        <v>הפחתת צריכת המים</v>
      </c>
      <c r="D30" s="69" t="str">
        <f>IF('4 - יעדים'!E9&gt;0,'4 - יעדים'!E9,"אין יעד")</f>
        <v>אין יעד</v>
      </c>
      <c r="E30" s="82" t="e">
        <f>IF(D30&lt;=1-F14/E14,"כן","לא")</f>
        <v>#DIV/0!</v>
      </c>
      <c r="F30" s="103" t="e">
        <f>F14/E14-1</f>
        <v>#DIV/0!</v>
      </c>
      <c r="G30" s="69" t="str">
        <f>IF('4 - יעדים'!G9&gt;0,'4 - יעדים'!G9,"אין יעד")</f>
        <v>אין יעד</v>
      </c>
      <c r="H30" s="69" t="str">
        <f>IF(AND('4 - יעדים'!H9&gt;0,'4 - יעדים'!I9&gt;0),'4 - יעדים'!H9,"אין יעד מלא")</f>
        <v>אין יעד מלא</v>
      </c>
      <c r="I30" s="83" t="str">
        <f>IF(AND('4 - יעדים'!H9&gt;0,'4 - יעדים'!I9&gt;0),'4 - יעדים'!I9,"אין יעד מלא")</f>
        <v>אין יעד מלא</v>
      </c>
    </row>
    <row r="31" spans="1:10" ht="34.9" customHeight="1" x14ac:dyDescent="0.2">
      <c r="A31" s="195"/>
      <c r="B31" s="40">
        <v>2</v>
      </c>
      <c r="C31" s="40" t="str">
        <f>'4 - יעדים'!C10</f>
        <v>הגברת שימוש בקולחין</v>
      </c>
      <c r="D31" s="71" t="str">
        <f>IF('4 - יעדים'!E10&gt;0,'4 - יעדים'!E10,"אין יעד")</f>
        <v>אין יעד</v>
      </c>
      <c r="E31" s="82" t="e">
        <f>IF(F31&gt;D31,"כן","לא")</f>
        <v>#DIV/0!</v>
      </c>
      <c r="F31" s="105" t="e">
        <f>(F15/(F15+F14))-(E15/(E15+E14))</f>
        <v>#DIV/0!</v>
      </c>
      <c r="G31" s="71" t="str">
        <f>IF('4 - יעדים'!G10&gt;0,'4 - יעדים'!G10,"אין יעד")</f>
        <v>אין יעד</v>
      </c>
      <c r="H31" s="71" t="str">
        <f>IF(AND('4 - יעדים'!H10&gt;0,'4 - יעדים'!I10&gt;0),'4 - יעדים'!H10,"אין יעד מלא")</f>
        <v>אין יעד מלא</v>
      </c>
      <c r="I31" s="79" t="str">
        <f>IF(AND('4 - יעדים'!H10&gt;0,'4 - יעדים'!I10&gt;0),'4 - יעדים'!I10,"אין יעד מלא")</f>
        <v>אין יעד מלא</v>
      </c>
    </row>
    <row r="32" spans="1:10" ht="34.9" customHeight="1" thickBot="1" x14ac:dyDescent="0.25">
      <c r="A32" s="196"/>
      <c r="B32" s="50">
        <v>3</v>
      </c>
      <c r="C32" s="50" t="str">
        <f>'4 - יעדים'!C11</f>
        <v>צמצום כמות השפכים</v>
      </c>
      <c r="D32" s="73" t="str">
        <f>IF('4 - יעדים'!E11&gt;0,'4 - יעדים'!E11,"אין יעד")</f>
        <v>אין יעד</v>
      </c>
      <c r="E32" s="84" t="e">
        <f>IF(D32&lt;=1-F16/E16,"כן","לא")</f>
        <v>#DIV/0!</v>
      </c>
      <c r="F32" s="107" t="e">
        <f>F16/E16-1</f>
        <v>#DIV/0!</v>
      </c>
      <c r="G32" s="73" t="str">
        <f>IF('4 - יעדים'!G11&gt;0,'4 - יעדים'!G11,"אין יעד")</f>
        <v>אין יעד</v>
      </c>
      <c r="H32" s="73" t="str">
        <f>IF(AND('4 - יעדים'!H11&gt;0,'4 - יעדים'!I11&gt;0),'4 - יעדים'!H11,"אין יעד מלא")</f>
        <v>אין יעד מלא</v>
      </c>
      <c r="I32" s="85" t="str">
        <f>IF(AND('4 - יעדים'!H11&gt;0,'4 - יעדים'!I11&gt;0),'4 - יעדים'!I11,"אין יעד מלא")</f>
        <v>אין יעד מלא</v>
      </c>
    </row>
    <row r="33" spans="2:12" x14ac:dyDescent="0.2">
      <c r="B33" s="39"/>
      <c r="C33" s="39"/>
      <c r="D33" s="39"/>
      <c r="E33" s="39"/>
      <c r="F33" s="39"/>
      <c r="G33" s="39"/>
    </row>
    <row r="35" spans="2:12" x14ac:dyDescent="0.2">
      <c r="B35" s="113"/>
      <c r="C35" s="113"/>
      <c r="D35" s="113"/>
      <c r="E35" s="113"/>
      <c r="F35" s="113"/>
      <c r="G35" s="113"/>
      <c r="H35" s="113"/>
      <c r="I35" s="113"/>
      <c r="J35" s="113"/>
      <c r="K35" s="113"/>
      <c r="L35" s="113"/>
    </row>
    <row r="36" spans="2:12" s="115" customFormat="1" ht="19.5" customHeight="1" x14ac:dyDescent="0.2">
      <c r="C36" s="115" t="s">
        <v>39</v>
      </c>
      <c r="D36" s="153">
        <f>MAX('4 - יעדים'!E2,'4 - יעדים'!G2)</f>
        <v>0</v>
      </c>
    </row>
    <row r="37" spans="2:12" x14ac:dyDescent="0.2">
      <c r="C37" t="s">
        <v>39</v>
      </c>
      <c r="D37" s="153">
        <f>MAX('4 - יעדים'!E3,'4 - יעדים'!G3)</f>
        <v>0</v>
      </c>
    </row>
    <row r="38" spans="2:12" x14ac:dyDescent="0.2">
      <c r="C38" t="s">
        <v>42</v>
      </c>
      <c r="D38" s="153">
        <f>MAX('4 - יעדים'!E4,'4 - יעדים'!G4)</f>
        <v>0</v>
      </c>
    </row>
    <row r="39" spans="2:12" x14ac:dyDescent="0.2">
      <c r="C39" t="s">
        <v>43</v>
      </c>
      <c r="D39" s="153">
        <f>MAX('4 - יעדים'!E5,'4 - יעדים'!G5)</f>
        <v>0</v>
      </c>
    </row>
    <row r="40" spans="2:12" x14ac:dyDescent="0.2">
      <c r="C40" t="s">
        <v>76</v>
      </c>
      <c r="D40" s="153">
        <f>MAX('4 - יעדים'!E6,'4 - יעדים'!G6)</f>
        <v>0</v>
      </c>
    </row>
    <row r="41" spans="2:12" x14ac:dyDescent="0.2">
      <c r="C41" t="s">
        <v>52</v>
      </c>
      <c r="D41" s="153">
        <f>MAX('4 - יעדים'!E7,'4 - יעדים'!G7)</f>
        <v>0</v>
      </c>
    </row>
    <row r="42" spans="2:12" x14ac:dyDescent="0.2">
      <c r="C42" t="s">
        <v>53</v>
      </c>
      <c r="D42" s="153">
        <f>MAX('4 - יעדים'!E8,'4 - יעדים'!G8)</f>
        <v>0</v>
      </c>
    </row>
    <row r="43" spans="2:12" ht="15.75" thickBot="1" x14ac:dyDescent="0.3">
      <c r="D43" s="154" t="s">
        <v>108</v>
      </c>
      <c r="E43" s="124" t="s">
        <v>85</v>
      </c>
      <c r="F43" s="124" t="s">
        <v>86</v>
      </c>
    </row>
    <row r="44" spans="2:12" ht="15.75" thickBot="1" x14ac:dyDescent="0.3">
      <c r="C44" s="34" t="s">
        <v>115</v>
      </c>
      <c r="D44" s="4">
        <f>'0 - בסיס לחישוב יחסי'!B4</f>
        <v>0</v>
      </c>
      <c r="E44" s="4">
        <f>'0 - בסיס לחישוב יחסי'!C4</f>
        <v>0</v>
      </c>
      <c r="F44" s="4">
        <f>'0 - בסיס לחישוב יחסי'!D4</f>
        <v>0</v>
      </c>
    </row>
    <row r="45" spans="2:12" ht="15.75" thickBot="1" x14ac:dyDescent="0.3">
      <c r="C45" s="35" t="s">
        <v>116</v>
      </c>
      <c r="D45" s="5">
        <f>'0 - בסיס לחישוב יחסי'!B5</f>
        <v>0</v>
      </c>
      <c r="E45" s="5">
        <f>'0 - בסיס לחישוב יחסי'!C5</f>
        <v>0</v>
      </c>
      <c r="F45" s="5">
        <f>'0 - בסיס לחישוב יחסי'!D5</f>
        <v>0</v>
      </c>
    </row>
    <row r="46" spans="2:12" ht="15.75" thickBot="1" x14ac:dyDescent="0.3">
      <c r="C46" s="35" t="s">
        <v>117</v>
      </c>
      <c r="D46" s="6">
        <f>'0 - בסיס לחישוב יחסי'!B6</f>
        <v>0</v>
      </c>
      <c r="E46" s="6">
        <f>'0 - בסיס לחישוב יחסי'!C6</f>
        <v>0</v>
      </c>
      <c r="F46" s="6">
        <f>'0 - בסיס לחישוב יחסי'!D6</f>
        <v>0</v>
      </c>
    </row>
  </sheetData>
  <mergeCells count="6">
    <mergeCell ref="A30:A32"/>
    <mergeCell ref="A2:A8"/>
    <mergeCell ref="A9:A13"/>
    <mergeCell ref="A14:A19"/>
    <mergeCell ref="A23:A25"/>
    <mergeCell ref="A26:A29"/>
  </mergeCells>
  <pageMargins left="0.7" right="0.7" top="0.75" bottom="0.75"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הסבר כללי</vt:lpstr>
      <vt:lpstr>0 - בסיס לחישוב יחסי</vt:lpstr>
      <vt:lpstr>1 - אקלים ואיכות אוויר</vt:lpstr>
      <vt:lpstr>2 - פסולת</vt:lpstr>
      <vt:lpstr>3 - מים ושפכים</vt:lpstr>
      <vt:lpstr>4 - יעדים</vt:lpstr>
      <vt:lpstr>סיכום נתונים</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shemer</dc:creator>
  <cp:lastModifiedBy>Elisha Silberklang</cp:lastModifiedBy>
  <cp:lastPrinted>2015-03-24T12:27:43Z</cp:lastPrinted>
  <dcterms:created xsi:type="dcterms:W3CDTF">2014-06-19T07:07:50Z</dcterms:created>
  <dcterms:modified xsi:type="dcterms:W3CDTF">2020-02-23T08:43:40Z</dcterms:modified>
</cp:coreProperties>
</file>